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AppData\Local\Temp\Rar$DIa15456.17175\"/>
    </mc:Choice>
  </mc:AlternateContent>
  <xr:revisionPtr revIDLastSave="0" documentId="13_ncr:1_{14C085B9-D3CC-4246-8DF1-C86FA247C7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</sheets>
  <definedNames>
    <definedName name="_xlnm.Print_Area" localSheetId="0">'0'!$A$1:$I$146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8" i="1" l="1"/>
  <c r="C143" i="1" l="1"/>
  <c r="C122" i="1"/>
  <c r="G111" i="1"/>
  <c r="F111" i="1"/>
  <c r="D111" i="1"/>
  <c r="C111" i="1"/>
  <c r="E108" i="1"/>
  <c r="E111" i="1" s="1"/>
  <c r="G64" i="1" l="1"/>
  <c r="F64" i="1"/>
  <c r="D64" i="1"/>
  <c r="C64" i="1"/>
  <c r="E61" i="1"/>
  <c r="E64" i="1" s="1"/>
  <c r="G41" i="1"/>
  <c r="F41" i="1"/>
  <c r="E41" i="1"/>
  <c r="D41" i="1"/>
  <c r="C41" i="1"/>
  <c r="G143" i="1"/>
  <c r="F143" i="1"/>
  <c r="E143" i="1"/>
  <c r="D143" i="1"/>
  <c r="G132" i="1"/>
  <c r="F132" i="1"/>
  <c r="E132" i="1"/>
  <c r="D132" i="1"/>
  <c r="C132" i="1"/>
  <c r="G122" i="1"/>
  <c r="F122" i="1"/>
  <c r="E122" i="1"/>
  <c r="D122" i="1"/>
  <c r="G100" i="1"/>
  <c r="F100" i="1"/>
  <c r="E100" i="1"/>
  <c r="D100" i="1"/>
  <c r="C100" i="1"/>
  <c r="G88" i="1"/>
  <c r="F88" i="1"/>
  <c r="E88" i="1"/>
  <c r="D88" i="1"/>
  <c r="C88" i="1"/>
  <c r="G75" i="1"/>
  <c r="F75" i="1"/>
  <c r="E75" i="1"/>
  <c r="D75" i="1"/>
  <c r="C75" i="1"/>
  <c r="F53" i="1"/>
  <c r="E53" i="1"/>
  <c r="C53" i="1"/>
  <c r="G51" i="1"/>
  <c r="G53" i="1" s="1"/>
  <c r="D51" i="1"/>
  <c r="D53" i="1" s="1"/>
  <c r="G30" i="1"/>
  <c r="F30" i="1"/>
  <c r="E30" i="1"/>
  <c r="D30" i="1"/>
  <c r="C30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<sst xmlns="http://schemas.openxmlformats.org/spreadsheetml/2006/main" count="256" uniqueCount="82">
  <si>
    <t/>
  </si>
  <si>
    <t>Наименование</t>
  </si>
  <si>
    <t>Технологическая и нормативная документация/сборник рецептур</t>
  </si>
  <si>
    <t>№рецептур или технологической карты</t>
  </si>
  <si>
    <t>Выход         в гр.</t>
  </si>
  <si>
    <t>Пищевая ценность</t>
  </si>
  <si>
    <t>Б</t>
  </si>
  <si>
    <t>Ж</t>
  </si>
  <si>
    <t>У</t>
  </si>
  <si>
    <t>ЭЦ</t>
  </si>
  <si>
    <t>1 день     Понедельник    Первая неделя</t>
  </si>
  <si>
    <t>к/к</t>
  </si>
  <si>
    <t>ОБЕД</t>
  </si>
  <si>
    <t>Салат из белокочанной капусты с луком</t>
  </si>
  <si>
    <t>Рассольник Ленинградский со сметаной</t>
  </si>
  <si>
    <t>Гуляш из мяса</t>
  </si>
  <si>
    <t>Гречка отварная рассыпчатая</t>
  </si>
  <si>
    <t>Компот из смеси сухофруктов</t>
  </si>
  <si>
    <t>Фрукт</t>
  </si>
  <si>
    <t>Обед</t>
  </si>
  <si>
    <t>Суп- лапша домашняя</t>
  </si>
  <si>
    <t>Куры запеченые</t>
  </si>
  <si>
    <t>Рис отварной</t>
  </si>
  <si>
    <t>Компот из свежих яблок</t>
  </si>
  <si>
    <t>Печенье Сахарное</t>
  </si>
  <si>
    <t>Жаркое по -домашнему</t>
  </si>
  <si>
    <t xml:space="preserve">Суп из овощей </t>
  </si>
  <si>
    <t>Макаронные изделия отварные</t>
  </si>
  <si>
    <t>СОК</t>
  </si>
  <si>
    <t>Салат из моркови и яблок</t>
  </si>
  <si>
    <t>Борщ  со сметаной</t>
  </si>
  <si>
    <t>239/326</t>
  </si>
  <si>
    <t>Пюре картофельное</t>
  </si>
  <si>
    <t>Бефстроганов из филе кур</t>
  </si>
  <si>
    <t>Напиток из шиповника</t>
  </si>
  <si>
    <t>Батон пшеничный в/с</t>
  </si>
  <si>
    <t xml:space="preserve">  7  день  Понедельник Вторая неделя</t>
  </si>
  <si>
    <t>Голубцы ленивые</t>
  </si>
  <si>
    <t>8 день  Вторник Вторая неделя</t>
  </si>
  <si>
    <t>Винегрет овощной</t>
  </si>
  <si>
    <t>Бефстроганов из кур</t>
  </si>
  <si>
    <t>9 день  Среда Вторая неделя</t>
  </si>
  <si>
    <t>10 день Четверг Вторая неделя</t>
  </si>
  <si>
    <t>11 день Пятница Вторая неделя</t>
  </si>
  <si>
    <t>12 день  Суббота  Вторая неделя</t>
  </si>
  <si>
    <t>Суп картоф. с  фрикадельками</t>
  </si>
  <si>
    <t>Борщ с капустой и картофелем</t>
  </si>
  <si>
    <t>Салат из квашеной капусты</t>
  </si>
  <si>
    <t>Итого за прием пищи</t>
  </si>
  <si>
    <t>Макаронные изделия отварные с сыром</t>
  </si>
  <si>
    <t>Хлеб ржано-пшеничный обог.микронутриентами</t>
  </si>
  <si>
    <t>Кисель из сухофруктов</t>
  </si>
  <si>
    <t>СОК фруктовый</t>
  </si>
  <si>
    <t>Свекольник со сметаной</t>
  </si>
  <si>
    <t>Икра кабачковая консервированная</t>
  </si>
  <si>
    <t>2 день     Вторник    Первая неделя</t>
  </si>
  <si>
    <t>3 день     СРЕДА    Первая неделя</t>
  </si>
  <si>
    <t>4 день ЧЕТВЕРГ    Первая неделя</t>
  </si>
  <si>
    <t>5 день  ПЯТНИЦА    Первая неделя</t>
  </si>
  <si>
    <t>6 день Суббота  Первая неделя</t>
  </si>
  <si>
    <t>Суп картофельный с макаронными изд.</t>
  </si>
  <si>
    <t>Салат из свеклы сзеленым горошком</t>
  </si>
  <si>
    <t>Суп картофельный с горохом</t>
  </si>
  <si>
    <t>Картофель тушеный</t>
  </si>
  <si>
    <t xml:space="preserve">Суп картофельный с рисом  </t>
  </si>
  <si>
    <t>Салат из белокочанной капусты с морковью</t>
  </si>
  <si>
    <t xml:space="preserve">Биточки   </t>
  </si>
  <si>
    <t xml:space="preserve">Печень по строгановски </t>
  </si>
  <si>
    <t xml:space="preserve">Котлета рыбная (минтай) </t>
  </si>
  <si>
    <t xml:space="preserve">Котлеты из печени </t>
  </si>
  <si>
    <t>Салат из соленых огурцов с луком</t>
  </si>
  <si>
    <t>Салат из свеклы</t>
  </si>
  <si>
    <t>Салат из зеленого горошка с луком</t>
  </si>
  <si>
    <t>Огурец консервированный</t>
  </si>
  <si>
    <t>Икра морковная</t>
  </si>
  <si>
    <t>Суп картофельный с рыбными консервами</t>
  </si>
  <si>
    <t>УТВЕРЖДЕНО</t>
  </si>
  <si>
    <t xml:space="preserve">            СОГЛАСОВАНО</t>
  </si>
  <si>
    <t>Рыба тушеная в с овощами</t>
  </si>
  <si>
    <t xml:space="preserve">Примерное меню (зима )приготовляемых блюд для обеспечения питания (обед) обучающихся  с 7 до 11 лет детей участников СВО в образовательных учреждениях </t>
  </si>
  <si>
    <t>Директор</t>
  </si>
  <si>
    <t>О.Л. Чурилова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</si>
</sst>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name val="Arial"/>
      <family val="2"/>
      <charset val="204"/>
    </font>
    <font>
      <sz val="18"/>
      <color rgb="FF13131B"/>
      <name val="Arial"/>
      <family val="2"/>
      <charset val="204"/>
    </font>
    <font>
      <sz val="1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7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2" borderId="0" xfId="0" applyNumberFormat="1" applyFont="1" applyFill="1"/>
    <xf numFmtId="0" fontId="5" fillId="2" borderId="8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0" fontId="5" fillId="2" borderId="0" xfId="0" applyNumberFormat="1" applyFont="1" applyFill="1"/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0" xfId="0" applyNumberFormat="1" applyFont="1" applyFill="1"/>
    <xf numFmtId="0" fontId="6" fillId="2" borderId="5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wrapText="1"/>
    </xf>
    <xf numFmtId="0" fontId="4" fillId="2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8" xfId="0" applyNumberFormat="1" applyFont="1" applyFill="1" applyBorder="1" applyAlignment="1">
      <alignment horizontal="left"/>
    </xf>
    <xf numFmtId="0" fontId="4" fillId="2" borderId="8" xfId="0" applyNumberFormat="1" applyFont="1" applyFill="1" applyBorder="1" applyAlignment="1">
      <alignment vertical="center" wrapText="1"/>
    </xf>
    <xf numFmtId="0" fontId="4" fillId="2" borderId="8" xfId="0" applyNumberFormat="1" applyFont="1" applyFill="1" applyBorder="1"/>
    <xf numFmtId="0" fontId="3" fillId="2" borderId="4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wrapText="1"/>
    </xf>
    <xf numFmtId="0" fontId="3" fillId="2" borderId="8" xfId="0" applyNumberFormat="1" applyFont="1" applyFill="1" applyBorder="1" applyAlignment="1">
      <alignment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/>
    </xf>
    <xf numFmtId="0" fontId="3" fillId="2" borderId="12" xfId="0" applyNumberFormat="1" applyFont="1" applyFill="1" applyBorder="1" applyAlignment="1">
      <alignment vertical="center" wrapText="1"/>
    </xf>
    <xf numFmtId="0" fontId="4" fillId="2" borderId="13" xfId="0" applyNumberFormat="1" applyFont="1" applyFill="1" applyBorder="1" applyAlignment="1">
      <alignment vertical="center" wrapText="1"/>
    </xf>
    <xf numFmtId="0" fontId="4" fillId="2" borderId="14" xfId="0" applyNumberFormat="1" applyFont="1" applyFill="1" applyBorder="1" applyAlignment="1">
      <alignment wrapText="1"/>
    </xf>
    <xf numFmtId="0" fontId="5" fillId="2" borderId="17" xfId="0" applyNumberFormat="1" applyFont="1" applyFill="1" applyBorder="1" applyAlignment="1">
      <alignment horizontal="left" vertical="center" wrapText="1"/>
    </xf>
    <xf numFmtId="0" fontId="4" fillId="2" borderId="15" xfId="0" applyNumberFormat="1" applyFont="1" applyFill="1" applyBorder="1" applyAlignment="1">
      <alignment horizontal="left"/>
    </xf>
    <xf numFmtId="0" fontId="4" fillId="2" borderId="15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/>
    <xf numFmtId="0" fontId="3" fillId="2" borderId="15" xfId="0" applyNumberFormat="1" applyFont="1" applyFill="1" applyBorder="1"/>
    <xf numFmtId="0" fontId="4" fillId="2" borderId="15" xfId="0" applyNumberFormat="1" applyFont="1" applyFill="1" applyBorder="1" applyAlignment="1">
      <alignment wrapText="1"/>
    </xf>
    <xf numFmtId="0" fontId="4" fillId="2" borderId="14" xfId="0" applyNumberFormat="1" applyFont="1" applyFill="1" applyBorder="1"/>
    <xf numFmtId="0" fontId="3" fillId="2" borderId="15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 applyAlignment="1">
      <alignment horizontal="left" vertical="center" wrapText="1"/>
    </xf>
    <xf numFmtId="0" fontId="4" fillId="2" borderId="18" xfId="0" applyNumberFormat="1" applyFont="1" applyFill="1" applyBorder="1" applyAlignment="1">
      <alignment vertical="center" wrapText="1"/>
    </xf>
    <xf numFmtId="0" fontId="4" fillId="2" borderId="17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Border="1"/>
    <xf numFmtId="2" fontId="3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0" fontId="4" fillId="2" borderId="0" xfId="0" applyNumberFormat="1" applyFont="1" applyFill="1"/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left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0" xfId="0" applyNumberFormat="1" applyFont="1" applyFill="1"/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/>
    <xf numFmtId="0" fontId="3" fillId="2" borderId="2" xfId="0" applyNumberFormat="1" applyFont="1" applyFill="1" applyBorder="1" applyAlignment="1">
      <alignment horizontal="center" wrapText="1"/>
    </xf>
    <xf numFmtId="0" fontId="4" fillId="2" borderId="0" xfId="0" applyNumberFormat="1" applyFont="1" applyFill="1"/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4" fillId="2" borderId="0" xfId="0" applyNumberFormat="1" applyFont="1" applyFill="1"/>
    <xf numFmtId="0" fontId="3" fillId="2" borderId="5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8"/>
  <sheetViews>
    <sheetView tabSelected="1" view="pageBreakPreview" zoomScale="60" workbookViewId="0">
      <selection activeCell="H7" sqref="H7"/>
    </sheetView>
  </sheetViews>
  <sheetFormatPr defaultColWidth="9.140625" defaultRowHeight="15" x14ac:dyDescent="0.25"/>
  <cols>
    <col min="1" max="1" width="10" customWidth="1"/>
    <col min="2" max="2" width="83" style="73" customWidth="1"/>
    <col min="3" max="3" width="24" style="2" customWidth="1"/>
    <col min="4" max="4" width="21.7109375" style="3" customWidth="1"/>
    <col min="5" max="5" width="20.28515625" style="3" customWidth="1"/>
    <col min="6" max="6" width="23" style="3" customWidth="1"/>
    <col min="7" max="7" width="24.85546875" style="3" customWidth="1"/>
    <col min="8" max="8" width="32.5703125" style="1" customWidth="1"/>
    <col min="9" max="9" width="25.140625" style="1" customWidth="1"/>
  </cols>
  <sheetData>
    <row r="1" spans="1:9" s="4" customFormat="1" ht="27.95" customHeight="1" x14ac:dyDescent="0.35">
      <c r="A1" s="78"/>
      <c r="B1" s="78" t="s">
        <v>76</v>
      </c>
      <c r="C1" s="23"/>
      <c r="D1" s="24"/>
      <c r="E1" s="24"/>
      <c r="F1" s="24"/>
      <c r="G1" s="78"/>
      <c r="H1" s="78" t="s">
        <v>77</v>
      </c>
      <c r="I1" s="83"/>
    </row>
    <row r="2" spans="1:9" s="4" customFormat="1" ht="27.95" customHeight="1" x14ac:dyDescent="0.35">
      <c r="A2" s="50"/>
      <c r="B2" s="79"/>
      <c r="C2" s="23"/>
      <c r="D2" s="24"/>
      <c r="E2" s="24"/>
      <c r="F2" s="24"/>
      <c r="G2" s="84" t="s">
        <v>80</v>
      </c>
      <c r="H2" s="84" t="s">
        <v>81</v>
      </c>
      <c r="I2" s="83"/>
    </row>
    <row r="3" spans="1:9" s="4" customFormat="1" ht="27.95" customHeight="1" x14ac:dyDescent="0.35">
      <c r="A3" s="80"/>
      <c r="B3" s="80"/>
      <c r="C3" s="23"/>
      <c r="D3" s="24"/>
      <c r="E3" s="24"/>
      <c r="F3" s="24"/>
      <c r="G3" s="80"/>
      <c r="H3" s="80"/>
      <c r="I3" s="83"/>
    </row>
    <row r="4" spans="1:9" s="4" customFormat="1" ht="27.95" customHeight="1" x14ac:dyDescent="0.35">
      <c r="A4" s="80"/>
      <c r="B4" s="80"/>
      <c r="C4" s="23"/>
      <c r="D4" s="24"/>
      <c r="E4" s="24"/>
      <c r="F4" s="24"/>
      <c r="G4" s="80"/>
      <c r="H4" s="80"/>
      <c r="I4" s="83"/>
    </row>
    <row r="5" spans="1:9" s="4" customFormat="1" ht="27.95" customHeight="1" x14ac:dyDescent="0.35">
      <c r="A5" s="25"/>
      <c r="B5" s="61"/>
      <c r="C5" s="27"/>
      <c r="D5" s="28"/>
      <c r="E5" s="28"/>
      <c r="F5" s="28"/>
      <c r="G5" s="28"/>
      <c r="H5" s="26"/>
      <c r="I5" s="26"/>
    </row>
    <row r="6" spans="1:9" s="19" customFormat="1" ht="27.95" customHeight="1" x14ac:dyDescent="0.35">
      <c r="A6" s="29" t="s">
        <v>0</v>
      </c>
      <c r="B6" s="103" t="s">
        <v>79</v>
      </c>
      <c r="C6" s="103"/>
      <c r="D6" s="103"/>
      <c r="E6" s="103"/>
      <c r="F6" s="103"/>
      <c r="G6" s="103"/>
    </row>
    <row r="7" spans="1:9" s="19" customFormat="1" ht="27.95" customHeight="1" x14ac:dyDescent="0.35">
      <c r="A7" s="29" t="s">
        <v>0</v>
      </c>
      <c r="B7" s="103"/>
      <c r="C7" s="103"/>
      <c r="D7" s="103"/>
      <c r="E7" s="103"/>
      <c r="F7" s="103"/>
      <c r="G7" s="103"/>
    </row>
    <row r="8" spans="1:9" s="4" customFormat="1" ht="27.95" customHeight="1" x14ac:dyDescent="0.35">
      <c r="A8" s="49"/>
      <c r="B8" s="90" t="s">
        <v>1</v>
      </c>
      <c r="C8" s="93" t="s">
        <v>4</v>
      </c>
      <c r="D8" s="95" t="s">
        <v>5</v>
      </c>
      <c r="E8" s="96"/>
      <c r="F8" s="96"/>
      <c r="G8" s="97"/>
      <c r="H8" s="86" t="s">
        <v>2</v>
      </c>
      <c r="I8" s="86" t="s">
        <v>3</v>
      </c>
    </row>
    <row r="9" spans="1:9" s="4" customFormat="1" ht="59.25" customHeight="1" x14ac:dyDescent="0.35">
      <c r="A9" s="49"/>
      <c r="B9" s="91"/>
      <c r="C9" s="94"/>
      <c r="D9" s="18" t="s">
        <v>6</v>
      </c>
      <c r="E9" s="18" t="s">
        <v>7</v>
      </c>
      <c r="F9" s="18" t="s">
        <v>8</v>
      </c>
      <c r="G9" s="18" t="s">
        <v>9</v>
      </c>
      <c r="H9" s="87"/>
      <c r="I9" s="87"/>
    </row>
    <row r="10" spans="1:9" s="4" customFormat="1" ht="27.95" customHeight="1" x14ac:dyDescent="0.35">
      <c r="A10" s="49"/>
      <c r="B10" s="101" t="s">
        <v>10</v>
      </c>
      <c r="C10" s="102"/>
      <c r="D10" s="102"/>
      <c r="E10" s="102"/>
      <c r="F10" s="102"/>
      <c r="G10" s="102"/>
    </row>
    <row r="11" spans="1:9" s="4" customFormat="1" ht="27.95" customHeight="1" x14ac:dyDescent="0.35">
      <c r="A11" s="54"/>
      <c r="B11" s="88" t="s">
        <v>12</v>
      </c>
      <c r="C11" s="89"/>
      <c r="D11" s="89"/>
      <c r="E11" s="89"/>
      <c r="F11" s="89"/>
      <c r="G11" s="89"/>
    </row>
    <row r="12" spans="1:9" s="4" customFormat="1" ht="27.95" customHeight="1" x14ac:dyDescent="0.35">
      <c r="A12" s="53"/>
      <c r="B12" s="65" t="s">
        <v>13</v>
      </c>
      <c r="C12" s="12">
        <v>60</v>
      </c>
      <c r="D12" s="13">
        <v>0.85</v>
      </c>
      <c r="E12" s="13">
        <v>3.05</v>
      </c>
      <c r="F12" s="13">
        <v>5.19</v>
      </c>
      <c r="G12" s="13">
        <v>51.54</v>
      </c>
      <c r="H12" s="11">
        <v>2004</v>
      </c>
      <c r="I12" s="11">
        <v>43</v>
      </c>
    </row>
    <row r="13" spans="1:9" s="4" customFormat="1" ht="27.95" customHeight="1" x14ac:dyDescent="0.35">
      <c r="A13" s="55"/>
      <c r="B13" s="67" t="s">
        <v>14</v>
      </c>
      <c r="C13" s="12">
        <v>200</v>
      </c>
      <c r="D13" s="13">
        <v>2.48</v>
      </c>
      <c r="E13" s="13">
        <v>5</v>
      </c>
      <c r="F13" s="13">
        <v>24.08</v>
      </c>
      <c r="G13" s="13">
        <v>211.54</v>
      </c>
      <c r="H13" s="10">
        <v>2017</v>
      </c>
      <c r="I13" s="20">
        <v>96</v>
      </c>
    </row>
    <row r="14" spans="1:9" s="4" customFormat="1" ht="27.95" customHeight="1" x14ac:dyDescent="0.35">
      <c r="B14" s="68" t="s">
        <v>15</v>
      </c>
      <c r="C14" s="12">
        <v>90</v>
      </c>
      <c r="D14" s="13">
        <v>10.35</v>
      </c>
      <c r="E14" s="13">
        <v>12.12</v>
      </c>
      <c r="F14" s="13">
        <v>5.36</v>
      </c>
      <c r="G14" s="13">
        <v>170.58</v>
      </c>
      <c r="H14" s="11">
        <v>2017</v>
      </c>
      <c r="I14" s="11">
        <v>290</v>
      </c>
    </row>
    <row r="15" spans="1:9" s="4" customFormat="1" ht="27.95" customHeight="1" x14ac:dyDescent="0.35">
      <c r="A15" s="52"/>
      <c r="B15" s="64" t="s">
        <v>16</v>
      </c>
      <c r="C15" s="21">
        <v>150</v>
      </c>
      <c r="D15" s="13">
        <v>3.83</v>
      </c>
      <c r="E15" s="13">
        <v>5.17</v>
      </c>
      <c r="F15" s="13">
        <v>35.840000000000003</v>
      </c>
      <c r="G15" s="13">
        <v>230.45</v>
      </c>
      <c r="H15" s="10">
        <v>2017</v>
      </c>
      <c r="I15" s="10">
        <v>302</v>
      </c>
    </row>
    <row r="16" spans="1:9" s="4" customFormat="1" ht="27.95" customHeight="1" x14ac:dyDescent="0.35">
      <c r="A16" s="52"/>
      <c r="B16" s="64" t="s">
        <v>50</v>
      </c>
      <c r="C16" s="16">
        <v>60</v>
      </c>
      <c r="D16" s="13">
        <v>2.2400000000000002</v>
      </c>
      <c r="E16" s="13">
        <v>0.44</v>
      </c>
      <c r="F16" s="13">
        <v>19.760000000000002</v>
      </c>
      <c r="G16" s="13">
        <v>91.96</v>
      </c>
      <c r="H16" s="10" t="s">
        <v>11</v>
      </c>
      <c r="I16" s="10" t="s">
        <v>11</v>
      </c>
    </row>
    <row r="17" spans="1:9" s="4" customFormat="1" ht="27.95" customHeight="1" x14ac:dyDescent="0.35">
      <c r="A17" s="52"/>
      <c r="B17" s="64" t="s">
        <v>28</v>
      </c>
      <c r="C17" s="16">
        <v>200</v>
      </c>
      <c r="D17" s="13">
        <v>2.2400000000000002</v>
      </c>
      <c r="E17" s="13">
        <v>0.44</v>
      </c>
      <c r="F17" s="13">
        <v>19.760000000000002</v>
      </c>
      <c r="G17" s="13">
        <v>91.96</v>
      </c>
      <c r="H17" s="10" t="s">
        <v>11</v>
      </c>
      <c r="I17" s="10" t="s">
        <v>11</v>
      </c>
    </row>
    <row r="18" spans="1:9" s="19" customFormat="1" ht="27.95" customHeight="1" x14ac:dyDescent="0.35">
      <c r="A18" s="56"/>
      <c r="B18" s="66" t="s">
        <v>48</v>
      </c>
      <c r="C18" s="17">
        <f t="shared" ref="C18:G18" si="0">SUM(C13:C17)</f>
        <v>700</v>
      </c>
      <c r="D18" s="18">
        <f t="shared" si="0"/>
        <v>21.14</v>
      </c>
      <c r="E18" s="18">
        <f t="shared" si="0"/>
        <v>23.17</v>
      </c>
      <c r="F18" s="18">
        <f t="shared" si="0"/>
        <v>104.80000000000001</v>
      </c>
      <c r="G18" s="18">
        <f t="shared" si="0"/>
        <v>796.49</v>
      </c>
      <c r="H18" s="77"/>
      <c r="I18" s="77"/>
    </row>
    <row r="19" spans="1:9" s="4" customFormat="1" ht="27.95" customHeight="1" x14ac:dyDescent="0.35">
      <c r="A19" s="49"/>
      <c r="B19" s="101" t="s">
        <v>55</v>
      </c>
      <c r="C19" s="102"/>
      <c r="D19" s="102"/>
      <c r="E19" s="102"/>
      <c r="F19" s="102"/>
      <c r="G19" s="102"/>
    </row>
    <row r="20" spans="1:9" s="4" customFormat="1" ht="27.95" customHeight="1" x14ac:dyDescent="0.35">
      <c r="A20" s="49"/>
      <c r="B20" s="90" t="s">
        <v>1</v>
      </c>
      <c r="C20" s="93" t="s">
        <v>4</v>
      </c>
      <c r="D20" s="95" t="s">
        <v>5</v>
      </c>
      <c r="E20" s="96"/>
      <c r="F20" s="96"/>
      <c r="G20" s="97"/>
      <c r="H20" s="86" t="s">
        <v>2</v>
      </c>
      <c r="I20" s="86" t="s">
        <v>3</v>
      </c>
    </row>
    <row r="21" spans="1:9" s="4" customFormat="1" ht="69" customHeight="1" x14ac:dyDescent="0.35">
      <c r="A21" s="49"/>
      <c r="B21" s="91"/>
      <c r="C21" s="94"/>
      <c r="D21" s="18" t="s">
        <v>6</v>
      </c>
      <c r="E21" s="18" t="s">
        <v>7</v>
      </c>
      <c r="F21" s="18" t="s">
        <v>8</v>
      </c>
      <c r="G21" s="18" t="s">
        <v>9</v>
      </c>
      <c r="H21" s="87"/>
      <c r="I21" s="87"/>
    </row>
    <row r="22" spans="1:9" s="4" customFormat="1" ht="27.95" customHeight="1" x14ac:dyDescent="0.35">
      <c r="A22" s="57"/>
      <c r="B22" s="104" t="s">
        <v>19</v>
      </c>
      <c r="C22" s="105"/>
      <c r="D22" s="105"/>
      <c r="E22" s="105"/>
      <c r="F22" s="105"/>
      <c r="G22" s="105"/>
    </row>
    <row r="23" spans="1:9" s="4" customFormat="1" ht="27.95" customHeight="1" x14ac:dyDescent="0.35">
      <c r="A23" s="53"/>
      <c r="B23" s="65" t="s">
        <v>70</v>
      </c>
      <c r="C23" s="12">
        <v>60</v>
      </c>
      <c r="D23" s="13">
        <v>1.5588</v>
      </c>
      <c r="E23" s="13">
        <v>3.7320000000000002</v>
      </c>
      <c r="F23" s="13">
        <v>13.289400000000001</v>
      </c>
      <c r="G23" s="13">
        <v>92.94</v>
      </c>
      <c r="H23" s="11">
        <v>2004</v>
      </c>
      <c r="I23" s="11">
        <v>17</v>
      </c>
    </row>
    <row r="24" spans="1:9" s="4" customFormat="1" ht="27.95" customHeight="1" x14ac:dyDescent="0.35">
      <c r="A24" s="55"/>
      <c r="B24" s="67" t="s">
        <v>20</v>
      </c>
      <c r="C24" s="12">
        <v>200</v>
      </c>
      <c r="D24" s="13">
        <v>2.15</v>
      </c>
      <c r="E24" s="13">
        <v>3.67</v>
      </c>
      <c r="F24" s="13">
        <v>13.71</v>
      </c>
      <c r="G24" s="13">
        <v>83.8</v>
      </c>
      <c r="H24" s="31">
        <v>2017</v>
      </c>
      <c r="I24" s="10">
        <v>112</v>
      </c>
    </row>
    <row r="25" spans="1:9" s="4" customFormat="1" ht="27.95" customHeight="1" x14ac:dyDescent="0.35">
      <c r="A25" s="44"/>
      <c r="B25" s="70" t="s">
        <v>21</v>
      </c>
      <c r="C25" s="21">
        <v>90</v>
      </c>
      <c r="D25" s="13">
        <v>19.3</v>
      </c>
      <c r="E25" s="13">
        <v>16</v>
      </c>
      <c r="F25" s="13">
        <v>0.06</v>
      </c>
      <c r="G25" s="13">
        <v>221.44</v>
      </c>
      <c r="H25" s="10">
        <v>2005</v>
      </c>
      <c r="I25" s="10">
        <v>637</v>
      </c>
    </row>
    <row r="26" spans="1:9" s="4" customFormat="1" ht="27.95" customHeight="1" x14ac:dyDescent="0.35">
      <c r="A26" s="53"/>
      <c r="B26" s="65" t="s">
        <v>22</v>
      </c>
      <c r="C26" s="12">
        <v>150</v>
      </c>
      <c r="D26" s="13">
        <v>3.67</v>
      </c>
      <c r="E26" s="13">
        <v>5.42</v>
      </c>
      <c r="F26" s="13">
        <v>36.67</v>
      </c>
      <c r="G26" s="13">
        <v>210.11</v>
      </c>
      <c r="H26" s="11">
        <v>2017</v>
      </c>
      <c r="I26" s="11">
        <v>304</v>
      </c>
    </row>
    <row r="27" spans="1:9" s="4" customFormat="1" ht="27.95" customHeight="1" x14ac:dyDescent="0.35">
      <c r="A27" s="53"/>
      <c r="B27" s="65" t="s">
        <v>23</v>
      </c>
      <c r="C27" s="12">
        <v>200</v>
      </c>
      <c r="D27" s="13">
        <v>0.2</v>
      </c>
      <c r="E27" s="13">
        <v>0.2</v>
      </c>
      <c r="F27" s="13">
        <v>22.3</v>
      </c>
      <c r="G27" s="13">
        <v>110</v>
      </c>
      <c r="H27" s="11">
        <v>2005</v>
      </c>
      <c r="I27" s="11">
        <v>859</v>
      </c>
    </row>
    <row r="28" spans="1:9" s="4" customFormat="1" ht="27.95" customHeight="1" x14ac:dyDescent="0.35">
      <c r="A28" s="53"/>
      <c r="B28" s="65" t="s">
        <v>18</v>
      </c>
      <c r="C28" s="12">
        <v>100</v>
      </c>
      <c r="D28" s="13">
        <v>0.8</v>
      </c>
      <c r="E28" s="13">
        <v>5.5</v>
      </c>
      <c r="F28" s="13">
        <v>4.3</v>
      </c>
      <c r="G28" s="13">
        <v>67.099999999999994</v>
      </c>
      <c r="H28" s="11">
        <v>2017</v>
      </c>
      <c r="I28" s="11">
        <v>338</v>
      </c>
    </row>
    <row r="29" spans="1:9" s="4" customFormat="1" ht="27.95" customHeight="1" x14ac:dyDescent="0.35">
      <c r="A29" s="52"/>
      <c r="B29" s="64" t="s">
        <v>50</v>
      </c>
      <c r="C29" s="16">
        <v>60</v>
      </c>
      <c r="D29" s="13">
        <v>2.2400000000000002</v>
      </c>
      <c r="E29" s="13">
        <v>0.44</v>
      </c>
      <c r="F29" s="13">
        <v>19.760000000000002</v>
      </c>
      <c r="G29" s="13">
        <v>91.96</v>
      </c>
      <c r="H29" s="10" t="s">
        <v>11</v>
      </c>
      <c r="I29" s="10" t="s">
        <v>11</v>
      </c>
    </row>
    <row r="30" spans="1:9" s="19" customFormat="1" ht="27.95" customHeight="1" x14ac:dyDescent="0.35">
      <c r="A30" s="56"/>
      <c r="B30" s="66" t="s">
        <v>48</v>
      </c>
      <c r="C30" s="17">
        <f t="shared" ref="C30:G30" si="1">SUM(C23:C29)</f>
        <v>860</v>
      </c>
      <c r="D30" s="18">
        <f t="shared" si="1"/>
        <v>29.918800000000005</v>
      </c>
      <c r="E30" s="18">
        <f t="shared" si="1"/>
        <v>34.962000000000003</v>
      </c>
      <c r="F30" s="18">
        <f t="shared" si="1"/>
        <v>110.0894</v>
      </c>
      <c r="G30" s="18">
        <f t="shared" si="1"/>
        <v>877.35</v>
      </c>
      <c r="H30" s="77"/>
      <c r="I30" s="77"/>
    </row>
    <row r="31" spans="1:9" s="4" customFormat="1" ht="27.95" customHeight="1" x14ac:dyDescent="0.35">
      <c r="A31" s="49"/>
      <c r="B31" s="101" t="s">
        <v>56</v>
      </c>
      <c r="C31" s="102"/>
      <c r="D31" s="102"/>
      <c r="E31" s="102"/>
      <c r="F31" s="102"/>
      <c r="G31" s="102"/>
    </row>
    <row r="32" spans="1:9" s="4" customFormat="1" ht="27.95" customHeight="1" x14ac:dyDescent="0.35">
      <c r="A32" s="49"/>
      <c r="B32" s="90" t="s">
        <v>1</v>
      </c>
      <c r="C32" s="93" t="s">
        <v>4</v>
      </c>
      <c r="D32" s="95" t="s">
        <v>5</v>
      </c>
      <c r="E32" s="96"/>
      <c r="F32" s="96"/>
      <c r="G32" s="97"/>
      <c r="H32" s="86" t="s">
        <v>2</v>
      </c>
      <c r="I32" s="86" t="s">
        <v>3</v>
      </c>
    </row>
    <row r="33" spans="1:9" s="4" customFormat="1" ht="56.25" customHeight="1" x14ac:dyDescent="0.35">
      <c r="A33" s="49"/>
      <c r="B33" s="91"/>
      <c r="C33" s="94"/>
      <c r="D33" s="18" t="s">
        <v>6</v>
      </c>
      <c r="E33" s="18" t="s">
        <v>7</v>
      </c>
      <c r="F33" s="18" t="s">
        <v>8</v>
      </c>
      <c r="G33" s="18" t="s">
        <v>9</v>
      </c>
      <c r="H33" s="87"/>
      <c r="I33" s="87"/>
    </row>
    <row r="34" spans="1:9" s="4" customFormat="1" ht="27.95" customHeight="1" x14ac:dyDescent="0.35">
      <c r="A34" s="58"/>
      <c r="B34" s="92" t="s">
        <v>19</v>
      </c>
      <c r="C34" s="89"/>
      <c r="D34" s="89"/>
      <c r="E34" s="89"/>
      <c r="F34" s="89"/>
      <c r="G34" s="89"/>
    </row>
    <row r="35" spans="1:9" s="4" customFormat="1" ht="27.95" customHeight="1" x14ac:dyDescent="0.35">
      <c r="A35" s="53"/>
      <c r="B35" s="65" t="s">
        <v>71</v>
      </c>
      <c r="C35" s="12">
        <v>60</v>
      </c>
      <c r="D35" s="13">
        <v>0.86</v>
      </c>
      <c r="E35" s="13">
        <v>3.65</v>
      </c>
      <c r="F35" s="13">
        <v>5.0199999999999996</v>
      </c>
      <c r="G35" s="13">
        <v>56.34</v>
      </c>
      <c r="H35" s="11">
        <v>2010</v>
      </c>
      <c r="I35" s="11">
        <v>33</v>
      </c>
    </row>
    <row r="36" spans="1:9" s="4" customFormat="1" ht="27.95" customHeight="1" x14ac:dyDescent="0.35">
      <c r="A36" s="55"/>
      <c r="B36" s="67" t="s">
        <v>26</v>
      </c>
      <c r="C36" s="35">
        <v>200</v>
      </c>
      <c r="D36" s="36">
        <v>1.4</v>
      </c>
      <c r="E36" s="36">
        <v>4</v>
      </c>
      <c r="F36" s="36">
        <v>6.82</v>
      </c>
      <c r="G36" s="36">
        <v>77.94</v>
      </c>
      <c r="H36" s="34">
        <v>2005</v>
      </c>
      <c r="I36" s="34">
        <v>202</v>
      </c>
    </row>
    <row r="37" spans="1:9" s="81" customFormat="1" ht="27.95" customHeight="1" x14ac:dyDescent="0.35">
      <c r="A37" s="55"/>
      <c r="B37" s="67" t="s">
        <v>66</v>
      </c>
      <c r="C37" s="12">
        <v>90</v>
      </c>
      <c r="D37" s="30">
        <v>4.9000000000000004</v>
      </c>
      <c r="E37" s="13">
        <v>11.55</v>
      </c>
      <c r="F37" s="13">
        <v>17.100000000000001</v>
      </c>
      <c r="G37" s="30">
        <v>193</v>
      </c>
      <c r="H37" s="10">
        <v>2005</v>
      </c>
      <c r="I37" s="10">
        <v>608</v>
      </c>
    </row>
    <row r="38" spans="1:9" s="4" customFormat="1" ht="27.95" customHeight="1" x14ac:dyDescent="0.35">
      <c r="A38" s="53"/>
      <c r="B38" s="65" t="s">
        <v>49</v>
      </c>
      <c r="C38" s="12">
        <v>150</v>
      </c>
      <c r="D38" s="13">
        <v>9.67</v>
      </c>
      <c r="E38" s="13">
        <v>10.19</v>
      </c>
      <c r="F38" s="13">
        <v>41.36</v>
      </c>
      <c r="G38" s="13">
        <v>281.3</v>
      </c>
      <c r="H38" s="11">
        <v>2005</v>
      </c>
      <c r="I38" s="11">
        <v>421</v>
      </c>
    </row>
    <row r="39" spans="1:9" s="75" customFormat="1" ht="27.95" customHeight="1" x14ac:dyDescent="0.35">
      <c r="A39" s="52"/>
      <c r="B39" s="64" t="s">
        <v>50</v>
      </c>
      <c r="C39" s="16">
        <v>40</v>
      </c>
      <c r="D39" s="13">
        <v>2.2400000000000002</v>
      </c>
      <c r="E39" s="13">
        <v>0.44</v>
      </c>
      <c r="F39" s="13">
        <v>19.760000000000002</v>
      </c>
      <c r="G39" s="13">
        <v>91.96</v>
      </c>
      <c r="H39" s="10" t="s">
        <v>11</v>
      </c>
      <c r="I39" s="10" t="s">
        <v>11</v>
      </c>
    </row>
    <row r="40" spans="1:9" s="4" customFormat="1" ht="27.95" customHeight="1" x14ac:dyDescent="0.35">
      <c r="A40" s="52"/>
      <c r="B40" s="64" t="s">
        <v>52</v>
      </c>
      <c r="C40" s="16">
        <v>200</v>
      </c>
      <c r="D40" s="13">
        <v>1</v>
      </c>
      <c r="E40" s="13">
        <v>0.2</v>
      </c>
      <c r="F40" s="13">
        <v>19.760000000000002</v>
      </c>
      <c r="G40" s="13">
        <v>83.4</v>
      </c>
      <c r="H40" s="10">
        <v>2011</v>
      </c>
      <c r="I40" s="10">
        <v>389</v>
      </c>
    </row>
    <row r="41" spans="1:9" s="4" customFormat="1" ht="27.95" customHeight="1" x14ac:dyDescent="0.35">
      <c r="A41" s="52"/>
      <c r="B41" s="66" t="s">
        <v>48</v>
      </c>
      <c r="C41" s="12">
        <f>SUM(C35:C40)</f>
        <v>740</v>
      </c>
      <c r="D41" s="13">
        <f>SUM(D35:D40)</f>
        <v>20.07</v>
      </c>
      <c r="E41" s="13">
        <f>SUM(E35:E40)</f>
        <v>30.03</v>
      </c>
      <c r="F41" s="13">
        <f>SUM(F35:F40)</f>
        <v>109.82000000000001</v>
      </c>
      <c r="G41" s="13">
        <f>SUM(G35:G40)</f>
        <v>783.93999999999994</v>
      </c>
      <c r="H41" s="10"/>
      <c r="I41" s="10"/>
    </row>
    <row r="42" spans="1:9" s="4" customFormat="1" ht="27.95" customHeight="1" x14ac:dyDescent="0.35">
      <c r="A42" s="49"/>
      <c r="B42" s="101" t="s">
        <v>57</v>
      </c>
      <c r="C42" s="102"/>
      <c r="D42" s="102"/>
      <c r="E42" s="102"/>
      <c r="F42" s="102"/>
      <c r="G42" s="102"/>
    </row>
    <row r="43" spans="1:9" s="4" customFormat="1" ht="27.95" customHeight="1" x14ac:dyDescent="0.35">
      <c r="A43" s="49"/>
      <c r="B43" s="90" t="s">
        <v>1</v>
      </c>
      <c r="C43" s="93" t="s">
        <v>4</v>
      </c>
      <c r="D43" s="95" t="s">
        <v>5</v>
      </c>
      <c r="E43" s="96"/>
      <c r="F43" s="96"/>
      <c r="G43" s="97"/>
      <c r="H43" s="86" t="s">
        <v>2</v>
      </c>
      <c r="I43" s="86" t="s">
        <v>3</v>
      </c>
    </row>
    <row r="44" spans="1:9" s="4" customFormat="1" ht="54" customHeight="1" x14ac:dyDescent="0.35">
      <c r="A44" s="49"/>
      <c r="B44" s="91"/>
      <c r="C44" s="94"/>
      <c r="D44" s="18" t="s">
        <v>6</v>
      </c>
      <c r="E44" s="18" t="s">
        <v>7</v>
      </c>
      <c r="F44" s="18" t="s">
        <v>8</v>
      </c>
      <c r="G44" s="18" t="s">
        <v>9</v>
      </c>
      <c r="H44" s="87"/>
      <c r="I44" s="87"/>
    </row>
    <row r="45" spans="1:9" s="4" customFormat="1" ht="27.95" customHeight="1" x14ac:dyDescent="0.35">
      <c r="A45" s="54"/>
      <c r="B45" s="88" t="s">
        <v>19</v>
      </c>
      <c r="C45" s="89"/>
      <c r="D45" s="89"/>
      <c r="E45" s="89"/>
      <c r="F45" s="89"/>
      <c r="G45" s="89"/>
    </row>
    <row r="46" spans="1:9" s="4" customFormat="1" ht="27.95" customHeight="1" x14ac:dyDescent="0.35">
      <c r="A46" s="53"/>
      <c r="B46" s="65" t="s">
        <v>29</v>
      </c>
      <c r="C46" s="12">
        <v>60</v>
      </c>
      <c r="D46" s="13">
        <v>1.08</v>
      </c>
      <c r="E46" s="13">
        <v>0.18</v>
      </c>
      <c r="F46" s="13">
        <v>8.6199999999999992</v>
      </c>
      <c r="G46" s="13">
        <v>40.4</v>
      </c>
      <c r="H46" s="11">
        <v>2010</v>
      </c>
      <c r="I46" s="11">
        <v>38</v>
      </c>
    </row>
    <row r="47" spans="1:9" s="4" customFormat="1" ht="27.95" customHeight="1" x14ac:dyDescent="0.35">
      <c r="A47" s="55"/>
      <c r="B47" s="67" t="s">
        <v>30</v>
      </c>
      <c r="C47" s="35">
        <v>200</v>
      </c>
      <c r="D47" s="15">
        <v>1.46</v>
      </c>
      <c r="E47" s="15">
        <v>3.93</v>
      </c>
      <c r="F47" s="15">
        <v>10.19</v>
      </c>
      <c r="G47" s="15">
        <v>82</v>
      </c>
      <c r="H47" s="34">
        <v>2005</v>
      </c>
      <c r="I47" s="34">
        <v>170</v>
      </c>
    </row>
    <row r="48" spans="1:9" s="85" customFormat="1" ht="27.95" customHeight="1" x14ac:dyDescent="0.35">
      <c r="A48" s="44"/>
      <c r="B48" s="70" t="s">
        <v>67</v>
      </c>
      <c r="C48" s="21">
        <v>100</v>
      </c>
      <c r="D48" s="13">
        <v>17.43</v>
      </c>
      <c r="E48" s="13">
        <v>11.64</v>
      </c>
      <c r="F48" s="13">
        <v>7.1</v>
      </c>
      <c r="G48" s="14">
        <v>162.31</v>
      </c>
      <c r="H48" s="31">
        <v>2005</v>
      </c>
      <c r="I48" s="10">
        <v>690</v>
      </c>
    </row>
    <row r="49" spans="1:9" s="4" customFormat="1" ht="27.95" customHeight="1" x14ac:dyDescent="0.35">
      <c r="A49" s="53"/>
      <c r="B49" s="65" t="s">
        <v>32</v>
      </c>
      <c r="C49" s="12">
        <v>150</v>
      </c>
      <c r="D49" s="13">
        <v>3.06</v>
      </c>
      <c r="E49" s="13">
        <v>4.8</v>
      </c>
      <c r="F49" s="13">
        <v>20.45</v>
      </c>
      <c r="G49" s="13">
        <v>137.25</v>
      </c>
      <c r="H49" s="11">
        <v>2017</v>
      </c>
      <c r="I49" s="11">
        <v>312</v>
      </c>
    </row>
    <row r="50" spans="1:9" s="4" customFormat="1" ht="27.95" customHeight="1" x14ac:dyDescent="0.35">
      <c r="A50" s="60"/>
      <c r="B50" s="71" t="s">
        <v>17</v>
      </c>
      <c r="C50" s="42">
        <v>200</v>
      </c>
      <c r="D50" s="43">
        <v>0.04</v>
      </c>
      <c r="E50" s="43">
        <v>0</v>
      </c>
      <c r="F50" s="43">
        <v>24.76</v>
      </c>
      <c r="G50" s="43">
        <v>94.2</v>
      </c>
      <c r="H50" s="22">
        <v>2017</v>
      </c>
      <c r="I50" s="22">
        <v>349</v>
      </c>
    </row>
    <row r="51" spans="1:9" s="4" customFormat="1" ht="27.95" customHeight="1" x14ac:dyDescent="0.35">
      <c r="A51" s="53"/>
      <c r="B51" s="65" t="s">
        <v>24</v>
      </c>
      <c r="C51" s="12">
        <v>30</v>
      </c>
      <c r="D51" s="13">
        <f>0.38*30/20</f>
        <v>0.57000000000000006</v>
      </c>
      <c r="E51" s="13">
        <v>1.62</v>
      </c>
      <c r="F51" s="13">
        <v>9.6199999999999992</v>
      </c>
      <c r="G51" s="13">
        <f>82.9*30/20</f>
        <v>124.35</v>
      </c>
      <c r="H51" s="10" t="s">
        <v>11</v>
      </c>
      <c r="I51" s="10" t="s">
        <v>11</v>
      </c>
    </row>
    <row r="52" spans="1:9" s="4" customFormat="1" ht="27.95" customHeight="1" x14ac:dyDescent="0.35">
      <c r="A52" s="52"/>
      <c r="B52" s="64" t="s">
        <v>50</v>
      </c>
      <c r="C52" s="16">
        <v>40</v>
      </c>
      <c r="D52" s="13">
        <v>2.2400000000000002</v>
      </c>
      <c r="E52" s="13">
        <v>0.44</v>
      </c>
      <c r="F52" s="13">
        <v>19.760000000000002</v>
      </c>
      <c r="G52" s="13">
        <v>91.96</v>
      </c>
      <c r="H52" s="10" t="s">
        <v>11</v>
      </c>
      <c r="I52" s="10" t="s">
        <v>11</v>
      </c>
    </row>
    <row r="53" spans="1:9" s="19" customFormat="1" ht="27.95" customHeight="1" x14ac:dyDescent="0.35">
      <c r="A53" s="59"/>
      <c r="B53" s="66" t="s">
        <v>48</v>
      </c>
      <c r="C53" s="17">
        <f>SUM(C46:C52)</f>
        <v>780</v>
      </c>
      <c r="D53" s="18">
        <f>SUM(D46:D52)</f>
        <v>25.879999999999995</v>
      </c>
      <c r="E53" s="18">
        <f>SUM(E46:E52)</f>
        <v>22.610000000000003</v>
      </c>
      <c r="F53" s="18">
        <f>SUM(F46:F52)</f>
        <v>100.50000000000001</v>
      </c>
      <c r="G53" s="18">
        <f>SUM(G46:G52)</f>
        <v>732.47000000000014</v>
      </c>
      <c r="H53" s="40"/>
      <c r="I53" s="40"/>
    </row>
    <row r="54" spans="1:9" s="4" customFormat="1" ht="27.95" customHeight="1" x14ac:dyDescent="0.35">
      <c r="A54" s="49"/>
      <c r="B54" s="101" t="s">
        <v>58</v>
      </c>
      <c r="C54" s="102"/>
      <c r="D54" s="102"/>
      <c r="E54" s="102"/>
      <c r="F54" s="102"/>
      <c r="G54" s="102"/>
    </row>
    <row r="55" spans="1:9" s="4" customFormat="1" ht="27.95" customHeight="1" x14ac:dyDescent="0.35">
      <c r="A55" s="49"/>
      <c r="B55" s="90" t="s">
        <v>1</v>
      </c>
      <c r="C55" s="93" t="s">
        <v>4</v>
      </c>
      <c r="D55" s="95" t="s">
        <v>5</v>
      </c>
      <c r="E55" s="96"/>
      <c r="F55" s="96"/>
      <c r="G55" s="97"/>
      <c r="H55" s="86" t="s">
        <v>2</v>
      </c>
      <c r="I55" s="86" t="s">
        <v>3</v>
      </c>
    </row>
    <row r="56" spans="1:9" s="4" customFormat="1" ht="54" customHeight="1" x14ac:dyDescent="0.35">
      <c r="A56" s="49"/>
      <c r="B56" s="91"/>
      <c r="C56" s="94"/>
      <c r="D56" s="18" t="s">
        <v>6</v>
      </c>
      <c r="E56" s="18" t="s">
        <v>7</v>
      </c>
      <c r="F56" s="18" t="s">
        <v>8</v>
      </c>
      <c r="G56" s="18" t="s">
        <v>9</v>
      </c>
      <c r="H56" s="87"/>
      <c r="I56" s="87"/>
    </row>
    <row r="57" spans="1:9" s="4" customFormat="1" ht="27.95" customHeight="1" x14ac:dyDescent="0.35">
      <c r="A57" s="54"/>
      <c r="B57" s="88" t="s">
        <v>19</v>
      </c>
      <c r="C57" s="89"/>
      <c r="D57" s="89"/>
      <c r="E57" s="89"/>
      <c r="F57" s="89"/>
      <c r="G57" s="89"/>
    </row>
    <row r="58" spans="1:9" s="4" customFormat="1" ht="27.95" customHeight="1" x14ac:dyDescent="0.35">
      <c r="A58" s="53"/>
      <c r="B58" s="65" t="s">
        <v>61</v>
      </c>
      <c r="C58" s="12">
        <v>60</v>
      </c>
      <c r="D58" s="13">
        <v>1</v>
      </c>
      <c r="E58" s="13">
        <v>2.5099999999999998</v>
      </c>
      <c r="F58" s="13">
        <v>4.91</v>
      </c>
      <c r="G58" s="13">
        <v>46.26</v>
      </c>
      <c r="H58" s="11">
        <v>2010</v>
      </c>
      <c r="I58" s="11">
        <v>34</v>
      </c>
    </row>
    <row r="59" spans="1:9" s="4" customFormat="1" ht="27.95" customHeight="1" x14ac:dyDescent="0.35">
      <c r="A59" s="52"/>
      <c r="B59" s="64" t="s">
        <v>62</v>
      </c>
      <c r="C59" s="21">
        <v>200</v>
      </c>
      <c r="D59" s="13">
        <v>4.53</v>
      </c>
      <c r="E59" s="13">
        <v>4.37</v>
      </c>
      <c r="F59" s="13">
        <v>20.93</v>
      </c>
      <c r="G59" s="13">
        <v>134.30000000000001</v>
      </c>
      <c r="H59" s="10">
        <v>2005</v>
      </c>
      <c r="I59" s="10">
        <v>206</v>
      </c>
    </row>
    <row r="60" spans="1:9" s="4" customFormat="1" ht="27.95" customHeight="1" x14ac:dyDescent="0.35">
      <c r="B60" s="68" t="s">
        <v>33</v>
      </c>
      <c r="C60" s="12">
        <v>90</v>
      </c>
      <c r="D60" s="13">
        <v>10.35</v>
      </c>
      <c r="E60" s="13">
        <v>12.12</v>
      </c>
      <c r="F60" s="13">
        <v>5.36</v>
      </c>
      <c r="G60" s="13">
        <v>170.58</v>
      </c>
      <c r="H60" s="11">
        <v>2017</v>
      </c>
      <c r="I60" s="11">
        <v>290</v>
      </c>
    </row>
    <row r="61" spans="1:9" s="4" customFormat="1" ht="27.95" customHeight="1" x14ac:dyDescent="0.35">
      <c r="A61" s="53"/>
      <c r="B61" s="70" t="s">
        <v>16</v>
      </c>
      <c r="C61" s="31">
        <v>150</v>
      </c>
      <c r="D61" s="13">
        <v>5.0999999999999996</v>
      </c>
      <c r="E61" s="13">
        <f>5.17*200/150</f>
        <v>6.8933333333333335</v>
      </c>
      <c r="F61" s="13">
        <v>47.76</v>
      </c>
      <c r="G61" s="13">
        <v>261.54000000000002</v>
      </c>
      <c r="H61" s="22">
        <v>2017</v>
      </c>
      <c r="I61" s="22">
        <v>302</v>
      </c>
    </row>
    <row r="62" spans="1:9" s="4" customFormat="1" ht="27.95" customHeight="1" x14ac:dyDescent="0.35">
      <c r="A62" s="53"/>
      <c r="B62" s="65" t="s">
        <v>34</v>
      </c>
      <c r="C62" s="12">
        <v>200</v>
      </c>
      <c r="D62" s="13">
        <v>0.7</v>
      </c>
      <c r="E62" s="13">
        <v>0.3</v>
      </c>
      <c r="F62" s="13">
        <v>20.2</v>
      </c>
      <c r="G62" s="13">
        <v>98.1</v>
      </c>
      <c r="H62" s="11">
        <v>2011</v>
      </c>
      <c r="I62" s="11">
        <v>388</v>
      </c>
    </row>
    <row r="63" spans="1:9" s="4" customFormat="1" ht="27.95" customHeight="1" x14ac:dyDescent="0.35">
      <c r="A63" s="52"/>
      <c r="B63" s="64" t="s">
        <v>50</v>
      </c>
      <c r="C63" s="16">
        <v>40</v>
      </c>
      <c r="D63" s="13">
        <v>2.2400000000000002</v>
      </c>
      <c r="E63" s="13">
        <v>0.44</v>
      </c>
      <c r="F63" s="13">
        <v>19.760000000000002</v>
      </c>
      <c r="G63" s="13">
        <v>91.96</v>
      </c>
      <c r="H63" s="10" t="s">
        <v>11</v>
      </c>
      <c r="I63" s="10" t="s">
        <v>11</v>
      </c>
    </row>
    <row r="64" spans="1:9" s="19" customFormat="1" ht="27.95" customHeight="1" x14ac:dyDescent="0.35">
      <c r="A64" s="56"/>
      <c r="B64" s="69" t="s">
        <v>48</v>
      </c>
      <c r="C64" s="17">
        <f>SUM(C58:C63)</f>
        <v>740</v>
      </c>
      <c r="D64" s="18">
        <f t="shared" ref="D64:G64" si="2">SUM(D58:D63)</f>
        <v>23.919999999999995</v>
      </c>
      <c r="E64" s="18">
        <f t="shared" si="2"/>
        <v>26.633333333333336</v>
      </c>
      <c r="F64" s="18">
        <f t="shared" si="2"/>
        <v>118.92</v>
      </c>
      <c r="G64" s="18">
        <f t="shared" si="2"/>
        <v>802.74000000000012</v>
      </c>
      <c r="H64" s="77"/>
      <c r="I64" s="77"/>
    </row>
    <row r="65" spans="1:9" s="19" customFormat="1" ht="27.95" customHeight="1" x14ac:dyDescent="0.35">
      <c r="A65" s="33"/>
      <c r="B65" s="98" t="s">
        <v>59</v>
      </c>
      <c r="C65" s="99"/>
      <c r="D65" s="99"/>
      <c r="E65" s="99"/>
      <c r="F65" s="99"/>
      <c r="G65" s="99"/>
    </row>
    <row r="66" spans="1:9" s="4" customFormat="1" ht="27.95" customHeight="1" x14ac:dyDescent="0.35">
      <c r="A66" s="49"/>
      <c r="B66" s="90" t="s">
        <v>1</v>
      </c>
      <c r="C66" s="93" t="s">
        <v>4</v>
      </c>
      <c r="D66" s="95" t="s">
        <v>5</v>
      </c>
      <c r="E66" s="96"/>
      <c r="F66" s="96"/>
      <c r="G66" s="97"/>
      <c r="H66" s="86" t="s">
        <v>2</v>
      </c>
      <c r="I66" s="86" t="s">
        <v>3</v>
      </c>
    </row>
    <row r="67" spans="1:9" s="4" customFormat="1" ht="48" customHeight="1" x14ac:dyDescent="0.35">
      <c r="A67" s="49"/>
      <c r="B67" s="91"/>
      <c r="C67" s="94"/>
      <c r="D67" s="18" t="s">
        <v>6</v>
      </c>
      <c r="E67" s="18" t="s">
        <v>7</v>
      </c>
      <c r="F67" s="18" t="s">
        <v>8</v>
      </c>
      <c r="G67" s="18" t="s">
        <v>9</v>
      </c>
      <c r="H67" s="87"/>
      <c r="I67" s="87"/>
    </row>
    <row r="68" spans="1:9" s="4" customFormat="1" ht="27.95" customHeight="1" x14ac:dyDescent="0.35">
      <c r="A68" s="54"/>
      <c r="B68" s="88" t="s">
        <v>19</v>
      </c>
      <c r="C68" s="89"/>
      <c r="D68" s="89"/>
      <c r="E68" s="89"/>
      <c r="F68" s="89"/>
      <c r="G68" s="89"/>
    </row>
    <row r="69" spans="1:9" s="4" customFormat="1" ht="27.95" customHeight="1" x14ac:dyDescent="0.35">
      <c r="A69" s="53"/>
      <c r="B69" s="65" t="s">
        <v>65</v>
      </c>
      <c r="C69" s="12">
        <v>60</v>
      </c>
      <c r="D69" s="13">
        <v>1.56</v>
      </c>
      <c r="E69" s="13">
        <v>3</v>
      </c>
      <c r="F69" s="13">
        <v>1.86</v>
      </c>
      <c r="G69" s="13">
        <v>41.4</v>
      </c>
      <c r="H69" s="11">
        <v>2005</v>
      </c>
      <c r="I69" s="11">
        <v>79</v>
      </c>
    </row>
    <row r="70" spans="1:9" s="4" customFormat="1" ht="27.95" customHeight="1" x14ac:dyDescent="0.35">
      <c r="A70" s="53"/>
      <c r="B70" s="65" t="s">
        <v>60</v>
      </c>
      <c r="C70" s="12">
        <v>200</v>
      </c>
      <c r="D70" s="43">
        <v>2.15</v>
      </c>
      <c r="E70" s="43">
        <v>2.27</v>
      </c>
      <c r="F70" s="43">
        <v>13.71</v>
      </c>
      <c r="G70" s="43">
        <v>83.8</v>
      </c>
      <c r="H70" s="11">
        <v>2005</v>
      </c>
      <c r="I70" s="11">
        <v>208</v>
      </c>
    </row>
    <row r="71" spans="1:9" s="85" customFormat="1" ht="27.95" customHeight="1" x14ac:dyDescent="0.35">
      <c r="A71" s="55"/>
      <c r="B71" s="67" t="s">
        <v>68</v>
      </c>
      <c r="C71" s="12">
        <v>100</v>
      </c>
      <c r="D71" s="13">
        <v>17.43</v>
      </c>
      <c r="E71" s="13">
        <v>11.64</v>
      </c>
      <c r="F71" s="13">
        <v>7.1</v>
      </c>
      <c r="G71" s="13">
        <v>162.31100000000001</v>
      </c>
      <c r="H71" s="10">
        <v>2017</v>
      </c>
      <c r="I71" s="20" t="s">
        <v>31</v>
      </c>
    </row>
    <row r="72" spans="1:9" s="4" customFormat="1" ht="27.95" customHeight="1" x14ac:dyDescent="0.35">
      <c r="A72" s="53"/>
      <c r="B72" s="65" t="s">
        <v>32</v>
      </c>
      <c r="C72" s="12">
        <v>150</v>
      </c>
      <c r="D72" s="13">
        <v>3.06</v>
      </c>
      <c r="E72" s="13">
        <v>4.8</v>
      </c>
      <c r="F72" s="13">
        <v>20.45</v>
      </c>
      <c r="G72" s="13">
        <v>137.25</v>
      </c>
      <c r="H72" s="11">
        <v>2017</v>
      </c>
      <c r="I72" s="11">
        <v>312</v>
      </c>
    </row>
    <row r="73" spans="1:9" s="4" customFormat="1" ht="27.95" customHeight="1" x14ac:dyDescent="0.35">
      <c r="A73" s="53"/>
      <c r="B73" s="65" t="s">
        <v>23</v>
      </c>
      <c r="C73" s="12">
        <v>200</v>
      </c>
      <c r="D73" s="13">
        <v>0.2</v>
      </c>
      <c r="E73" s="13">
        <v>0.2</v>
      </c>
      <c r="F73" s="13">
        <v>22.3</v>
      </c>
      <c r="G73" s="13">
        <v>110</v>
      </c>
      <c r="H73" s="11">
        <v>2017</v>
      </c>
      <c r="I73" s="11">
        <v>342</v>
      </c>
    </row>
    <row r="74" spans="1:9" s="4" customFormat="1" ht="27.95" customHeight="1" x14ac:dyDescent="0.35">
      <c r="A74" s="52"/>
      <c r="B74" s="64" t="s">
        <v>50</v>
      </c>
      <c r="C74" s="16">
        <v>40</v>
      </c>
      <c r="D74" s="13">
        <v>2.2400000000000002</v>
      </c>
      <c r="E74" s="13">
        <v>0.44</v>
      </c>
      <c r="F74" s="13">
        <v>19.760000000000002</v>
      </c>
      <c r="G74" s="13">
        <v>91.96</v>
      </c>
      <c r="H74" s="10" t="s">
        <v>11</v>
      </c>
      <c r="I74" s="10" t="s">
        <v>11</v>
      </c>
    </row>
    <row r="75" spans="1:9" s="19" customFormat="1" ht="27.95" customHeight="1" x14ac:dyDescent="0.35">
      <c r="A75" s="59"/>
      <c r="B75" s="66" t="s">
        <v>48</v>
      </c>
      <c r="C75" s="17">
        <f>SUM(C69:C74)</f>
        <v>750</v>
      </c>
      <c r="D75" s="18">
        <f>SUM(D69:D74)</f>
        <v>26.64</v>
      </c>
      <c r="E75" s="18">
        <f>SUM(E69:E74)</f>
        <v>22.35</v>
      </c>
      <c r="F75" s="18">
        <f>SUM(F69:F74)</f>
        <v>85.18</v>
      </c>
      <c r="G75" s="18">
        <f>SUM(G69:G74)</f>
        <v>626.721</v>
      </c>
      <c r="H75" s="40"/>
      <c r="I75" s="40"/>
    </row>
    <row r="76" spans="1:9" s="19" customFormat="1" ht="27.95" customHeight="1" x14ac:dyDescent="0.35">
      <c r="A76" s="56"/>
      <c r="B76" s="37"/>
      <c r="C76" s="47"/>
      <c r="D76" s="48"/>
      <c r="E76" s="48"/>
      <c r="F76" s="48"/>
      <c r="G76" s="48"/>
      <c r="H76" s="82"/>
      <c r="I76" s="82"/>
    </row>
    <row r="77" spans="1:9" s="19" customFormat="1" ht="27.95" customHeight="1" x14ac:dyDescent="0.35">
      <c r="A77" s="33"/>
      <c r="B77" s="98" t="s">
        <v>36</v>
      </c>
      <c r="C77" s="106"/>
      <c r="D77" s="106"/>
      <c r="E77" s="106"/>
      <c r="F77" s="106"/>
      <c r="G77" s="106"/>
    </row>
    <row r="78" spans="1:9" s="4" customFormat="1" ht="27.95" customHeight="1" x14ac:dyDescent="0.35">
      <c r="A78" s="49"/>
      <c r="B78" s="90" t="s">
        <v>1</v>
      </c>
      <c r="C78" s="93" t="s">
        <v>4</v>
      </c>
      <c r="D78" s="95" t="s">
        <v>5</v>
      </c>
      <c r="E78" s="96"/>
      <c r="F78" s="96"/>
      <c r="G78" s="97"/>
      <c r="H78" s="86" t="s">
        <v>2</v>
      </c>
      <c r="I78" s="86" t="s">
        <v>3</v>
      </c>
    </row>
    <row r="79" spans="1:9" s="4" customFormat="1" ht="50.25" customHeight="1" x14ac:dyDescent="0.35">
      <c r="A79" s="49"/>
      <c r="B79" s="91"/>
      <c r="C79" s="94"/>
      <c r="D79" s="18" t="s">
        <v>6</v>
      </c>
      <c r="E79" s="18" t="s">
        <v>7</v>
      </c>
      <c r="F79" s="18" t="s">
        <v>8</v>
      </c>
      <c r="G79" s="18" t="s">
        <v>9</v>
      </c>
      <c r="H79" s="87"/>
      <c r="I79" s="87"/>
    </row>
    <row r="80" spans="1:9" s="4" customFormat="1" ht="27.95" customHeight="1" x14ac:dyDescent="0.35">
      <c r="A80" s="54"/>
      <c r="B80" s="88" t="s">
        <v>19</v>
      </c>
      <c r="C80" s="89"/>
      <c r="D80" s="89"/>
      <c r="E80" s="89"/>
      <c r="F80" s="89"/>
      <c r="G80" s="89"/>
    </row>
    <row r="81" spans="1:9" s="4" customFormat="1" ht="27.95" customHeight="1" x14ac:dyDescent="0.35">
      <c r="A81" s="53"/>
      <c r="B81" s="65" t="s">
        <v>39</v>
      </c>
      <c r="C81" s="12">
        <v>60</v>
      </c>
      <c r="D81" s="13">
        <v>0.81</v>
      </c>
      <c r="E81" s="13">
        <v>3.7</v>
      </c>
      <c r="F81" s="13">
        <v>4.6100000000000003</v>
      </c>
      <c r="G81" s="13">
        <v>54.96</v>
      </c>
      <c r="H81" s="11">
        <v>2010</v>
      </c>
      <c r="I81" s="11">
        <v>45</v>
      </c>
    </row>
    <row r="82" spans="1:9" s="4" customFormat="1" ht="27.95" customHeight="1" x14ac:dyDescent="0.35">
      <c r="A82" s="53"/>
      <c r="B82" s="65" t="s">
        <v>64</v>
      </c>
      <c r="C82" s="12">
        <v>200</v>
      </c>
      <c r="D82" s="43">
        <v>1.41</v>
      </c>
      <c r="E82" s="43">
        <v>1.74</v>
      </c>
      <c r="F82" s="43">
        <v>12.62</v>
      </c>
      <c r="G82" s="43">
        <v>66.09</v>
      </c>
      <c r="H82" s="31">
        <v>2005</v>
      </c>
      <c r="I82" s="31">
        <v>204</v>
      </c>
    </row>
    <row r="83" spans="1:9" s="4" customFormat="1" ht="27.95" customHeight="1" x14ac:dyDescent="0.35">
      <c r="A83" s="51"/>
      <c r="B83" s="63" t="s">
        <v>37</v>
      </c>
      <c r="C83" s="12">
        <v>90</v>
      </c>
      <c r="D83" s="13">
        <v>10.61</v>
      </c>
      <c r="E83" s="13">
        <v>6.81</v>
      </c>
      <c r="F83" s="13">
        <v>15.04</v>
      </c>
      <c r="G83" s="14">
        <v>164</v>
      </c>
      <c r="H83" s="10">
        <v>2010</v>
      </c>
      <c r="I83" s="11">
        <v>298</v>
      </c>
    </row>
    <row r="84" spans="1:9" s="4" customFormat="1" ht="27.95" customHeight="1" x14ac:dyDescent="0.35">
      <c r="A84" s="53"/>
      <c r="B84" s="65" t="s">
        <v>63</v>
      </c>
      <c r="C84" s="12">
        <v>150</v>
      </c>
      <c r="D84" s="13">
        <v>3.06</v>
      </c>
      <c r="E84" s="13">
        <v>4.8</v>
      </c>
      <c r="F84" s="13">
        <v>20.45</v>
      </c>
      <c r="G84" s="13">
        <v>137.25</v>
      </c>
      <c r="H84" s="11">
        <v>2017</v>
      </c>
      <c r="I84" s="11">
        <v>312</v>
      </c>
    </row>
    <row r="85" spans="1:9" s="4" customFormat="1" ht="27.95" customHeight="1" x14ac:dyDescent="0.35">
      <c r="A85" s="60"/>
      <c r="B85" s="71" t="s">
        <v>51</v>
      </c>
      <c r="C85" s="42">
        <v>200</v>
      </c>
      <c r="D85" s="43">
        <v>0.2</v>
      </c>
      <c r="E85" s="43">
        <v>0</v>
      </c>
      <c r="F85" s="43">
        <v>32.6</v>
      </c>
      <c r="G85" s="43">
        <v>132</v>
      </c>
      <c r="H85" s="22">
        <v>2005</v>
      </c>
      <c r="I85" s="22">
        <v>874</v>
      </c>
    </row>
    <row r="86" spans="1:9" s="4" customFormat="1" ht="27.95" customHeight="1" x14ac:dyDescent="0.35">
      <c r="A86" s="53"/>
      <c r="B86" s="65" t="s">
        <v>35</v>
      </c>
      <c r="C86" s="12">
        <v>50</v>
      </c>
      <c r="D86" s="13">
        <v>4.74</v>
      </c>
      <c r="E86" s="13">
        <v>0.6</v>
      </c>
      <c r="F86" s="13">
        <v>28.98</v>
      </c>
      <c r="G86" s="13">
        <v>140.28</v>
      </c>
      <c r="H86" s="31" t="s">
        <v>11</v>
      </c>
      <c r="I86" s="31" t="s">
        <v>11</v>
      </c>
    </row>
    <row r="87" spans="1:9" s="4" customFormat="1" ht="27.95" customHeight="1" x14ac:dyDescent="0.35">
      <c r="A87" s="52"/>
      <c r="B87" s="64" t="s">
        <v>50</v>
      </c>
      <c r="C87" s="16">
        <v>40</v>
      </c>
      <c r="D87" s="13">
        <v>2.2400000000000002</v>
      </c>
      <c r="E87" s="13">
        <v>0.44</v>
      </c>
      <c r="F87" s="13">
        <v>19.760000000000002</v>
      </c>
      <c r="G87" s="13">
        <v>91.96</v>
      </c>
      <c r="H87" s="10" t="s">
        <v>11</v>
      </c>
      <c r="I87" s="10" t="s">
        <v>11</v>
      </c>
    </row>
    <row r="88" spans="1:9" s="19" customFormat="1" ht="27.95" customHeight="1" x14ac:dyDescent="0.35">
      <c r="A88" s="59"/>
      <c r="B88" s="66" t="s">
        <v>48</v>
      </c>
      <c r="C88" s="17">
        <f t="shared" ref="C88:G88" si="3">SUM(C81:C87)</f>
        <v>790</v>
      </c>
      <c r="D88" s="18">
        <f t="shared" si="3"/>
        <v>23.07</v>
      </c>
      <c r="E88" s="18">
        <f t="shared" si="3"/>
        <v>18.090000000000003</v>
      </c>
      <c r="F88" s="18">
        <f t="shared" si="3"/>
        <v>134.06</v>
      </c>
      <c r="G88" s="18">
        <f t="shared" si="3"/>
        <v>786.54</v>
      </c>
      <c r="H88" s="40"/>
      <c r="I88" s="40"/>
    </row>
    <row r="89" spans="1:9" s="19" customFormat="1" ht="27.95" customHeight="1" x14ac:dyDescent="0.35">
      <c r="A89" s="56"/>
      <c r="B89" s="69"/>
      <c r="C89" s="39"/>
      <c r="D89" s="32"/>
      <c r="E89" s="32"/>
      <c r="F89" s="32"/>
      <c r="G89" s="32"/>
      <c r="H89" s="38"/>
      <c r="I89" s="38"/>
    </row>
    <row r="90" spans="1:9" s="19" customFormat="1" ht="27.95" customHeight="1" x14ac:dyDescent="0.35">
      <c r="A90" s="33"/>
      <c r="B90" s="98" t="s">
        <v>38</v>
      </c>
      <c r="C90" s="99"/>
      <c r="D90" s="99"/>
      <c r="E90" s="99"/>
      <c r="F90" s="99"/>
      <c r="G90" s="99"/>
    </row>
    <row r="91" spans="1:9" s="4" customFormat="1" ht="27.95" customHeight="1" x14ac:dyDescent="0.35">
      <c r="A91" s="49"/>
      <c r="B91" s="90" t="s">
        <v>1</v>
      </c>
      <c r="C91" s="93" t="s">
        <v>4</v>
      </c>
      <c r="D91" s="95" t="s">
        <v>5</v>
      </c>
      <c r="E91" s="96"/>
      <c r="F91" s="96"/>
      <c r="G91" s="97"/>
      <c r="H91" s="86" t="s">
        <v>2</v>
      </c>
      <c r="I91" s="86" t="s">
        <v>3</v>
      </c>
    </row>
    <row r="92" spans="1:9" s="4" customFormat="1" ht="57.75" customHeight="1" x14ac:dyDescent="0.35">
      <c r="A92" s="49"/>
      <c r="B92" s="91"/>
      <c r="C92" s="94"/>
      <c r="D92" s="18" t="s">
        <v>6</v>
      </c>
      <c r="E92" s="18" t="s">
        <v>7</v>
      </c>
      <c r="F92" s="18" t="s">
        <v>8</v>
      </c>
      <c r="G92" s="18" t="s">
        <v>9</v>
      </c>
      <c r="H92" s="87"/>
      <c r="I92" s="87"/>
    </row>
    <row r="93" spans="1:9" s="4" customFormat="1" ht="27.95" customHeight="1" x14ac:dyDescent="0.35">
      <c r="A93" s="33"/>
      <c r="B93" s="92" t="s">
        <v>19</v>
      </c>
      <c r="C93" s="100"/>
      <c r="D93" s="100"/>
      <c r="E93" s="100"/>
      <c r="F93" s="100"/>
      <c r="G93" s="100"/>
    </row>
    <row r="94" spans="1:9" s="4" customFormat="1" ht="27.95" customHeight="1" x14ac:dyDescent="0.35">
      <c r="A94" s="55"/>
      <c r="B94" s="67" t="s">
        <v>47</v>
      </c>
      <c r="C94" s="35">
        <v>60</v>
      </c>
      <c r="D94" s="15">
        <v>0.7</v>
      </c>
      <c r="E94" s="15">
        <v>2</v>
      </c>
      <c r="F94" s="15">
        <v>7</v>
      </c>
      <c r="G94" s="15">
        <v>49.2</v>
      </c>
      <c r="H94" s="34">
        <v>2005</v>
      </c>
      <c r="I94" s="34">
        <v>81</v>
      </c>
    </row>
    <row r="95" spans="1:9" s="76" customFormat="1" ht="27.95" customHeight="1" x14ac:dyDescent="0.35">
      <c r="A95" s="52"/>
      <c r="B95" s="64" t="s">
        <v>62</v>
      </c>
      <c r="C95" s="21">
        <v>200</v>
      </c>
      <c r="D95" s="13">
        <v>4.53</v>
      </c>
      <c r="E95" s="13">
        <v>4.37</v>
      </c>
      <c r="F95" s="13">
        <v>20.93</v>
      </c>
      <c r="G95" s="13">
        <v>134.30000000000001</v>
      </c>
      <c r="H95" s="10">
        <v>2005</v>
      </c>
      <c r="I95" s="10">
        <v>206</v>
      </c>
    </row>
    <row r="96" spans="1:9" s="4" customFormat="1" ht="27.95" customHeight="1" x14ac:dyDescent="0.35">
      <c r="B96" s="68" t="s">
        <v>40</v>
      </c>
      <c r="C96" s="12">
        <v>90</v>
      </c>
      <c r="D96" s="13">
        <v>8.35</v>
      </c>
      <c r="E96" s="13">
        <v>12.12</v>
      </c>
      <c r="F96" s="13">
        <v>5.36</v>
      </c>
      <c r="G96" s="13">
        <v>170.58</v>
      </c>
      <c r="H96" s="11">
        <v>2017</v>
      </c>
      <c r="I96" s="11">
        <v>290</v>
      </c>
    </row>
    <row r="97" spans="1:9" s="4" customFormat="1" ht="27.95" customHeight="1" x14ac:dyDescent="0.35">
      <c r="A97" s="53"/>
      <c r="B97" s="65" t="s">
        <v>32</v>
      </c>
      <c r="C97" s="12">
        <v>150</v>
      </c>
      <c r="D97" s="13">
        <v>3.06</v>
      </c>
      <c r="E97" s="13">
        <v>4.8</v>
      </c>
      <c r="F97" s="13">
        <v>20.45</v>
      </c>
      <c r="G97" s="13">
        <v>137.25</v>
      </c>
      <c r="H97" s="11">
        <v>2017</v>
      </c>
      <c r="I97" s="11">
        <v>312</v>
      </c>
    </row>
    <row r="98" spans="1:9" s="4" customFormat="1" ht="27.95" customHeight="1" x14ac:dyDescent="0.35">
      <c r="A98" s="52"/>
      <c r="B98" s="64" t="s">
        <v>50</v>
      </c>
      <c r="C98" s="16">
        <v>40</v>
      </c>
      <c r="D98" s="13">
        <v>2.2400000000000002</v>
      </c>
      <c r="E98" s="13">
        <v>0.44</v>
      </c>
      <c r="F98" s="13">
        <v>19.760000000000002</v>
      </c>
      <c r="G98" s="13">
        <v>91.96</v>
      </c>
      <c r="H98" s="10" t="s">
        <v>11</v>
      </c>
      <c r="I98" s="10" t="s">
        <v>11</v>
      </c>
    </row>
    <row r="99" spans="1:9" s="4" customFormat="1" ht="27.95" customHeight="1" x14ac:dyDescent="0.35">
      <c r="A99" s="60"/>
      <c r="B99" s="71" t="s">
        <v>17</v>
      </c>
      <c r="C99" s="42">
        <v>200</v>
      </c>
      <c r="D99" s="43">
        <v>0.04</v>
      </c>
      <c r="E99" s="43">
        <v>0</v>
      </c>
      <c r="F99" s="43">
        <v>24.76</v>
      </c>
      <c r="G99" s="43">
        <v>94.2</v>
      </c>
      <c r="H99" s="22">
        <v>2017</v>
      </c>
      <c r="I99" s="22">
        <v>349</v>
      </c>
    </row>
    <row r="100" spans="1:9" s="19" customFormat="1" ht="27.95" customHeight="1" x14ac:dyDescent="0.35">
      <c r="A100" s="59"/>
      <c r="B100" s="66" t="s">
        <v>48</v>
      </c>
      <c r="C100" s="17">
        <f t="shared" ref="C100:G100" si="4">SUM(C94:C99)</f>
        <v>740</v>
      </c>
      <c r="D100" s="18">
        <f t="shared" si="4"/>
        <v>18.920000000000002</v>
      </c>
      <c r="E100" s="18">
        <f t="shared" si="4"/>
        <v>23.73</v>
      </c>
      <c r="F100" s="18">
        <f t="shared" si="4"/>
        <v>98.26</v>
      </c>
      <c r="G100" s="18">
        <f t="shared" si="4"/>
        <v>677.49000000000012</v>
      </c>
      <c r="H100" s="40"/>
      <c r="I100" s="40"/>
    </row>
    <row r="101" spans="1:9" s="19" customFormat="1" ht="27.95" customHeight="1" x14ac:dyDescent="0.35">
      <c r="A101" s="33"/>
      <c r="B101" s="92" t="s">
        <v>41</v>
      </c>
      <c r="C101" s="89"/>
      <c r="D101" s="89"/>
      <c r="E101" s="89"/>
      <c r="F101" s="89"/>
      <c r="G101" s="89"/>
    </row>
    <row r="102" spans="1:9" s="4" customFormat="1" ht="27.95" customHeight="1" x14ac:dyDescent="0.35">
      <c r="A102" s="49"/>
      <c r="B102" s="90" t="s">
        <v>1</v>
      </c>
      <c r="C102" s="93" t="s">
        <v>4</v>
      </c>
      <c r="D102" s="95" t="s">
        <v>5</v>
      </c>
      <c r="E102" s="96"/>
      <c r="F102" s="96"/>
      <c r="G102" s="97"/>
      <c r="H102" s="86" t="s">
        <v>2</v>
      </c>
      <c r="I102" s="86" t="s">
        <v>3</v>
      </c>
    </row>
    <row r="103" spans="1:9" s="4" customFormat="1" ht="52.5" customHeight="1" x14ac:dyDescent="0.35">
      <c r="A103" s="49"/>
      <c r="B103" s="91"/>
      <c r="C103" s="94"/>
      <c r="D103" s="18" t="s">
        <v>6</v>
      </c>
      <c r="E103" s="18" t="s">
        <v>7</v>
      </c>
      <c r="F103" s="18" t="s">
        <v>8</v>
      </c>
      <c r="G103" s="18" t="s">
        <v>9</v>
      </c>
      <c r="H103" s="87"/>
      <c r="I103" s="87"/>
    </row>
    <row r="104" spans="1:9" s="4" customFormat="1" ht="27.95" customHeight="1" x14ac:dyDescent="0.35">
      <c r="A104" s="33"/>
      <c r="B104" s="92" t="s">
        <v>19</v>
      </c>
      <c r="C104" s="89"/>
      <c r="D104" s="89"/>
      <c r="E104" s="89"/>
      <c r="F104" s="89"/>
      <c r="G104" s="89"/>
    </row>
    <row r="105" spans="1:9" s="76" customFormat="1" ht="27.95" customHeight="1" x14ac:dyDescent="0.35">
      <c r="A105" s="53"/>
      <c r="B105" s="65" t="s">
        <v>72</v>
      </c>
      <c r="C105" s="12">
        <v>60</v>
      </c>
      <c r="D105" s="13">
        <v>1.56</v>
      </c>
      <c r="E105" s="13">
        <v>3</v>
      </c>
      <c r="F105" s="13">
        <v>1.86</v>
      </c>
      <c r="G105" s="13">
        <v>41.4</v>
      </c>
      <c r="H105" s="11">
        <v>2010</v>
      </c>
      <c r="I105" s="11">
        <v>10</v>
      </c>
    </row>
    <row r="106" spans="1:9" s="4" customFormat="1" ht="27.95" customHeight="1" x14ac:dyDescent="0.35">
      <c r="A106" s="53"/>
      <c r="B106" s="65" t="s">
        <v>46</v>
      </c>
      <c r="C106" s="35">
        <v>200</v>
      </c>
      <c r="D106" s="41">
        <v>1.45</v>
      </c>
      <c r="E106" s="41">
        <v>3.93</v>
      </c>
      <c r="F106" s="41">
        <v>88.2</v>
      </c>
      <c r="G106" s="41">
        <v>82</v>
      </c>
      <c r="H106" s="31">
        <v>2005</v>
      </c>
      <c r="I106" s="10">
        <v>170</v>
      </c>
    </row>
    <row r="107" spans="1:9" s="4" customFormat="1" ht="27.95" customHeight="1" x14ac:dyDescent="0.35">
      <c r="B107" s="68" t="s">
        <v>15</v>
      </c>
      <c r="C107" s="12">
        <v>90</v>
      </c>
      <c r="D107" s="13">
        <v>10.35</v>
      </c>
      <c r="E107" s="13">
        <v>12.12</v>
      </c>
      <c r="F107" s="13">
        <v>5.36</v>
      </c>
      <c r="G107" s="13">
        <v>170.58</v>
      </c>
      <c r="H107" s="11">
        <v>2017</v>
      </c>
      <c r="I107" s="11">
        <v>290</v>
      </c>
    </row>
    <row r="108" spans="1:9" s="4" customFormat="1" ht="27.95" customHeight="1" x14ac:dyDescent="0.35">
      <c r="A108" s="53"/>
      <c r="B108" s="70" t="s">
        <v>16</v>
      </c>
      <c r="C108" s="31">
        <v>200</v>
      </c>
      <c r="D108" s="13">
        <v>5.0999999999999996</v>
      </c>
      <c r="E108" s="13">
        <f>5.17*200/150</f>
        <v>6.8933333333333335</v>
      </c>
      <c r="F108" s="13">
        <v>42.56</v>
      </c>
      <c r="G108" s="13">
        <v>261.54000000000002</v>
      </c>
      <c r="H108" s="22">
        <v>2017</v>
      </c>
      <c r="I108" s="22">
        <v>302</v>
      </c>
    </row>
    <row r="109" spans="1:9" s="4" customFormat="1" ht="27.95" customHeight="1" x14ac:dyDescent="0.35">
      <c r="A109" s="53"/>
      <c r="B109" s="65" t="s">
        <v>23</v>
      </c>
      <c r="C109" s="12">
        <v>200</v>
      </c>
      <c r="D109" s="13">
        <v>0.2</v>
      </c>
      <c r="E109" s="13">
        <v>0.2</v>
      </c>
      <c r="F109" s="13">
        <v>22.3</v>
      </c>
      <c r="G109" s="13">
        <v>110</v>
      </c>
      <c r="H109" s="11">
        <v>2017</v>
      </c>
      <c r="I109" s="11">
        <v>342</v>
      </c>
    </row>
    <row r="110" spans="1:9" s="4" customFormat="1" ht="27.95" customHeight="1" x14ac:dyDescent="0.35">
      <c r="A110" s="52"/>
      <c r="B110" s="64" t="s">
        <v>50</v>
      </c>
      <c r="C110" s="16">
        <v>40</v>
      </c>
      <c r="D110" s="13">
        <v>2.2400000000000002</v>
      </c>
      <c r="E110" s="13">
        <v>0.44</v>
      </c>
      <c r="F110" s="13">
        <v>19.760000000000002</v>
      </c>
      <c r="G110" s="13">
        <v>91.96</v>
      </c>
      <c r="H110" s="11" t="s">
        <v>11</v>
      </c>
      <c r="I110" s="11" t="s">
        <v>11</v>
      </c>
    </row>
    <row r="111" spans="1:9" s="19" customFormat="1" ht="27.95" customHeight="1" x14ac:dyDescent="0.35">
      <c r="A111" s="59"/>
      <c r="B111" s="66" t="s">
        <v>48</v>
      </c>
      <c r="C111" s="17">
        <f>SUM(C105:C110)</f>
        <v>790</v>
      </c>
      <c r="D111" s="18">
        <f>SUM(D105:D110)</f>
        <v>20.9</v>
      </c>
      <c r="E111" s="18">
        <f t="shared" ref="E111:G111" si="5">SUM(E105:E110)</f>
        <v>26.583333333333332</v>
      </c>
      <c r="F111" s="18">
        <f t="shared" si="5"/>
        <v>180.04000000000002</v>
      </c>
      <c r="G111" s="18">
        <f t="shared" si="5"/>
        <v>757.48</v>
      </c>
      <c r="H111" s="40"/>
      <c r="I111" s="40"/>
    </row>
    <row r="112" spans="1:9" s="19" customFormat="1" ht="27.95" customHeight="1" x14ac:dyDescent="0.35">
      <c r="A112" s="33"/>
      <c r="B112" s="92" t="s">
        <v>42</v>
      </c>
      <c r="C112" s="89"/>
      <c r="D112" s="89"/>
      <c r="E112" s="89"/>
      <c r="F112" s="89"/>
      <c r="G112" s="89"/>
    </row>
    <row r="113" spans="1:9" s="4" customFormat="1" ht="27.95" customHeight="1" x14ac:dyDescent="0.35">
      <c r="A113" s="49"/>
      <c r="B113" s="90" t="s">
        <v>1</v>
      </c>
      <c r="C113" s="93" t="s">
        <v>4</v>
      </c>
      <c r="D113" s="95" t="s">
        <v>5</v>
      </c>
      <c r="E113" s="96"/>
      <c r="F113" s="96"/>
      <c r="G113" s="97"/>
      <c r="H113" s="86" t="s">
        <v>2</v>
      </c>
      <c r="I113" s="86" t="s">
        <v>3</v>
      </c>
    </row>
    <row r="114" spans="1:9" s="4" customFormat="1" ht="54" customHeight="1" x14ac:dyDescent="0.35">
      <c r="A114" s="49"/>
      <c r="B114" s="91"/>
      <c r="C114" s="94"/>
      <c r="D114" s="18" t="s">
        <v>6</v>
      </c>
      <c r="E114" s="18" t="s">
        <v>7</v>
      </c>
      <c r="F114" s="18" t="s">
        <v>8</v>
      </c>
      <c r="G114" s="18" t="s">
        <v>9</v>
      </c>
      <c r="H114" s="87"/>
      <c r="I114" s="87"/>
    </row>
    <row r="115" spans="1:9" s="4" customFormat="1" ht="27.95" customHeight="1" x14ac:dyDescent="0.35">
      <c r="A115" s="54"/>
      <c r="B115" s="88" t="s">
        <v>19</v>
      </c>
      <c r="C115" s="89"/>
      <c r="D115" s="89"/>
      <c r="E115" s="89"/>
      <c r="F115" s="89"/>
      <c r="G115" s="89"/>
    </row>
    <row r="116" spans="1:9" s="4" customFormat="1" ht="27.95" customHeight="1" x14ac:dyDescent="0.35">
      <c r="A116" s="53"/>
      <c r="B116" s="65" t="s">
        <v>73</v>
      </c>
      <c r="C116" s="12">
        <v>60</v>
      </c>
      <c r="D116" s="13">
        <v>1.08</v>
      </c>
      <c r="E116" s="13">
        <v>0.18</v>
      </c>
      <c r="F116" s="13">
        <v>8.6199999999999992</v>
      </c>
      <c r="G116" s="13">
        <v>40.4</v>
      </c>
      <c r="H116" s="11">
        <v>2017</v>
      </c>
      <c r="I116" s="11">
        <v>175</v>
      </c>
    </row>
    <row r="117" spans="1:9" s="4" customFormat="1" ht="27.95" customHeight="1" x14ac:dyDescent="0.35">
      <c r="A117" s="53"/>
      <c r="B117" s="65" t="s">
        <v>75</v>
      </c>
      <c r="C117" s="12">
        <v>200</v>
      </c>
      <c r="D117" s="13">
        <v>1.87</v>
      </c>
      <c r="E117" s="13">
        <v>2.2599999999999998</v>
      </c>
      <c r="F117" s="13">
        <v>13.31</v>
      </c>
      <c r="G117" s="13">
        <v>81</v>
      </c>
      <c r="H117" s="31">
        <v>2017</v>
      </c>
      <c r="I117" s="31">
        <v>97</v>
      </c>
    </row>
    <row r="118" spans="1:9" s="81" customFormat="1" ht="27.95" customHeight="1" x14ac:dyDescent="0.35">
      <c r="A118" s="55"/>
      <c r="B118" s="67" t="s">
        <v>69</v>
      </c>
      <c r="C118" s="12">
        <v>90</v>
      </c>
      <c r="D118" s="13">
        <v>6.78</v>
      </c>
      <c r="E118" s="13">
        <v>10.66</v>
      </c>
      <c r="F118" s="13">
        <v>15.41</v>
      </c>
      <c r="G118" s="13">
        <v>198</v>
      </c>
      <c r="H118" s="10">
        <v>2010</v>
      </c>
      <c r="I118" s="10">
        <v>284</v>
      </c>
    </row>
    <row r="119" spans="1:9" s="4" customFormat="1" ht="27.95" customHeight="1" x14ac:dyDescent="0.35">
      <c r="A119" s="53"/>
      <c r="B119" s="65" t="s">
        <v>27</v>
      </c>
      <c r="C119" s="12">
        <v>150</v>
      </c>
      <c r="D119" s="13">
        <v>5.52</v>
      </c>
      <c r="E119" s="13">
        <v>4.5199999999999996</v>
      </c>
      <c r="F119" s="13">
        <v>26.45</v>
      </c>
      <c r="G119" s="13">
        <v>168.45</v>
      </c>
      <c r="H119" s="11">
        <v>2017</v>
      </c>
      <c r="I119" s="11">
        <v>202</v>
      </c>
    </row>
    <row r="120" spans="1:9" s="4" customFormat="1" ht="27.95" customHeight="1" x14ac:dyDescent="0.35">
      <c r="A120" s="52"/>
      <c r="B120" s="64" t="s">
        <v>52</v>
      </c>
      <c r="C120" s="16">
        <v>200</v>
      </c>
      <c r="D120" s="13">
        <v>1</v>
      </c>
      <c r="E120" s="13">
        <v>0.2</v>
      </c>
      <c r="F120" s="13">
        <v>19.760000000000002</v>
      </c>
      <c r="G120" s="13">
        <v>83.4</v>
      </c>
      <c r="H120" s="10">
        <v>2011</v>
      </c>
      <c r="I120" s="10">
        <v>389</v>
      </c>
    </row>
    <row r="121" spans="1:9" s="4" customFormat="1" ht="27.95" customHeight="1" x14ac:dyDescent="0.35">
      <c r="A121" s="52"/>
      <c r="B121" s="64" t="s">
        <v>50</v>
      </c>
      <c r="C121" s="16">
        <v>40</v>
      </c>
      <c r="D121" s="13">
        <v>2.2400000000000002</v>
      </c>
      <c r="E121" s="13">
        <v>0.44</v>
      </c>
      <c r="F121" s="13">
        <v>19.760000000000002</v>
      </c>
      <c r="G121" s="13">
        <v>91.96</v>
      </c>
      <c r="H121" s="31" t="s">
        <v>11</v>
      </c>
      <c r="I121" s="31" t="s">
        <v>11</v>
      </c>
    </row>
    <row r="122" spans="1:9" s="19" customFormat="1" ht="27.95" customHeight="1" x14ac:dyDescent="0.35">
      <c r="A122" s="59"/>
      <c r="B122" s="66" t="s">
        <v>48</v>
      </c>
      <c r="C122" s="17">
        <f>SUM(C116:C121)</f>
        <v>740</v>
      </c>
      <c r="D122" s="74">
        <f t="shared" ref="D122:G122" si="6">SUM(D116:D121)</f>
        <v>18.490000000000002</v>
      </c>
      <c r="E122" s="74">
        <f t="shared" si="6"/>
        <v>18.259999999999998</v>
      </c>
      <c r="F122" s="74">
        <f t="shared" si="6"/>
        <v>103.31000000000002</v>
      </c>
      <c r="G122" s="74">
        <f t="shared" si="6"/>
        <v>663.21</v>
      </c>
      <c r="H122" s="40"/>
      <c r="I122" s="40"/>
    </row>
    <row r="123" spans="1:9" s="19" customFormat="1" ht="27.95" customHeight="1" x14ac:dyDescent="0.35">
      <c r="A123" s="33"/>
      <c r="B123" s="92" t="s">
        <v>43</v>
      </c>
      <c r="C123" s="89"/>
      <c r="D123" s="89"/>
      <c r="E123" s="89"/>
      <c r="F123" s="89"/>
      <c r="G123" s="89"/>
    </row>
    <row r="124" spans="1:9" s="4" customFormat="1" ht="27.95" customHeight="1" x14ac:dyDescent="0.35">
      <c r="A124" s="49"/>
      <c r="B124" s="90" t="s">
        <v>1</v>
      </c>
      <c r="C124" s="93" t="s">
        <v>4</v>
      </c>
      <c r="D124" s="95" t="s">
        <v>5</v>
      </c>
      <c r="E124" s="96"/>
      <c r="F124" s="96"/>
      <c r="G124" s="97"/>
      <c r="H124" s="86" t="s">
        <v>2</v>
      </c>
      <c r="I124" s="86" t="s">
        <v>3</v>
      </c>
    </row>
    <row r="125" spans="1:9" s="4" customFormat="1" ht="52.5" customHeight="1" x14ac:dyDescent="0.35">
      <c r="A125" s="49"/>
      <c r="B125" s="91"/>
      <c r="C125" s="94"/>
      <c r="D125" s="18" t="s">
        <v>6</v>
      </c>
      <c r="E125" s="18" t="s">
        <v>7</v>
      </c>
      <c r="F125" s="18" t="s">
        <v>8</v>
      </c>
      <c r="G125" s="18" t="s">
        <v>9</v>
      </c>
      <c r="H125" s="87"/>
      <c r="I125" s="87"/>
    </row>
    <row r="126" spans="1:9" s="4" customFormat="1" ht="27.95" customHeight="1" x14ac:dyDescent="0.35">
      <c r="A126" s="54"/>
      <c r="B126" s="88" t="s">
        <v>19</v>
      </c>
      <c r="C126" s="89"/>
      <c r="D126" s="89"/>
      <c r="E126" s="89"/>
      <c r="F126" s="89"/>
      <c r="G126" s="89"/>
    </row>
    <row r="127" spans="1:9" s="4" customFormat="1" ht="27.95" customHeight="1" x14ac:dyDescent="0.35">
      <c r="A127" s="53"/>
      <c r="B127" s="72" t="s">
        <v>74</v>
      </c>
      <c r="C127" s="45">
        <v>60</v>
      </c>
      <c r="D127" s="13">
        <v>0.88</v>
      </c>
      <c r="E127" s="13">
        <v>0.16</v>
      </c>
      <c r="F127" s="13">
        <v>3.04</v>
      </c>
      <c r="G127" s="13">
        <v>18.399999999999999</v>
      </c>
      <c r="H127" s="10">
        <v>2005</v>
      </c>
      <c r="I127" s="10">
        <v>126</v>
      </c>
    </row>
    <row r="128" spans="1:9" s="4" customFormat="1" ht="27.95" customHeight="1" x14ac:dyDescent="0.35">
      <c r="A128" s="44"/>
      <c r="B128" s="70" t="s">
        <v>53</v>
      </c>
      <c r="C128" s="21">
        <v>200</v>
      </c>
      <c r="D128" s="13">
        <v>1.3</v>
      </c>
      <c r="E128" s="13">
        <v>3.9</v>
      </c>
      <c r="F128" s="13">
        <v>6.85</v>
      </c>
      <c r="G128" s="13">
        <v>83</v>
      </c>
      <c r="H128" s="10">
        <v>2011</v>
      </c>
      <c r="I128" s="10">
        <v>81</v>
      </c>
    </row>
    <row r="129" spans="1:9" s="4" customFormat="1" ht="27.95" customHeight="1" x14ac:dyDescent="0.35">
      <c r="A129" s="53"/>
      <c r="B129" s="65" t="s">
        <v>25</v>
      </c>
      <c r="C129" s="12">
        <v>200</v>
      </c>
      <c r="D129" s="13">
        <v>14.21</v>
      </c>
      <c r="E129" s="13">
        <v>14.67</v>
      </c>
      <c r="F129" s="13">
        <v>13.72</v>
      </c>
      <c r="G129" s="13">
        <v>207.04</v>
      </c>
      <c r="H129" s="10">
        <v>2004</v>
      </c>
      <c r="I129" s="10">
        <v>436</v>
      </c>
    </row>
    <row r="130" spans="1:9" s="4" customFormat="1" ht="27.95" customHeight="1" x14ac:dyDescent="0.35">
      <c r="A130" s="53"/>
      <c r="B130" s="65" t="s">
        <v>23</v>
      </c>
      <c r="C130" s="12">
        <v>200</v>
      </c>
      <c r="D130" s="13">
        <v>0.2</v>
      </c>
      <c r="E130" s="13">
        <v>0.2</v>
      </c>
      <c r="F130" s="13">
        <v>22.3</v>
      </c>
      <c r="G130" s="13">
        <v>110</v>
      </c>
      <c r="H130" s="11">
        <v>2017</v>
      </c>
      <c r="I130" s="11">
        <v>342</v>
      </c>
    </row>
    <row r="131" spans="1:9" s="4" customFormat="1" ht="27.95" customHeight="1" x14ac:dyDescent="0.35">
      <c r="A131" s="52"/>
      <c r="B131" s="64" t="s">
        <v>50</v>
      </c>
      <c r="C131" s="16">
        <v>40</v>
      </c>
      <c r="D131" s="13">
        <v>2.2400000000000002</v>
      </c>
      <c r="E131" s="13">
        <v>0.44</v>
      </c>
      <c r="F131" s="13">
        <v>19.760000000000002</v>
      </c>
      <c r="G131" s="13">
        <v>91.96</v>
      </c>
      <c r="H131" s="10" t="s">
        <v>11</v>
      </c>
      <c r="I131" s="10" t="s">
        <v>11</v>
      </c>
    </row>
    <row r="132" spans="1:9" s="19" customFormat="1" ht="27.95" customHeight="1" x14ac:dyDescent="0.35">
      <c r="A132" s="59"/>
      <c r="B132" s="66" t="s">
        <v>48</v>
      </c>
      <c r="C132" s="17">
        <f>SUM(C127:C131)</f>
        <v>700</v>
      </c>
      <c r="D132" s="74">
        <f>SUM(D127:D131)</f>
        <v>18.829999999999998</v>
      </c>
      <c r="E132" s="74">
        <f>SUM(E127:E131)</f>
        <v>19.37</v>
      </c>
      <c r="F132" s="74">
        <f>SUM(F127:F131)</f>
        <v>65.67</v>
      </c>
      <c r="G132" s="74">
        <f>SUM(G127:G131)</f>
        <v>510.4</v>
      </c>
      <c r="H132" s="40"/>
      <c r="I132" s="40"/>
    </row>
    <row r="133" spans="1:9" s="19" customFormat="1" ht="27.95" customHeight="1" x14ac:dyDescent="0.35">
      <c r="A133" s="33"/>
      <c r="B133" s="92" t="s">
        <v>44</v>
      </c>
      <c r="C133" s="89"/>
      <c r="D133" s="89"/>
      <c r="E133" s="89"/>
      <c r="F133" s="89"/>
      <c r="G133" s="89"/>
    </row>
    <row r="134" spans="1:9" s="4" customFormat="1" ht="27.95" customHeight="1" x14ac:dyDescent="0.35">
      <c r="A134" s="49"/>
      <c r="B134" s="90" t="s">
        <v>1</v>
      </c>
      <c r="C134" s="93" t="s">
        <v>4</v>
      </c>
      <c r="D134" s="95" t="s">
        <v>5</v>
      </c>
      <c r="E134" s="96"/>
      <c r="F134" s="96"/>
      <c r="G134" s="97"/>
      <c r="H134" s="86" t="s">
        <v>2</v>
      </c>
      <c r="I134" s="86" t="s">
        <v>3</v>
      </c>
    </row>
    <row r="135" spans="1:9" s="4" customFormat="1" ht="51.75" customHeight="1" x14ac:dyDescent="0.35">
      <c r="A135" s="49"/>
      <c r="B135" s="91"/>
      <c r="C135" s="94"/>
      <c r="D135" s="18" t="s">
        <v>6</v>
      </c>
      <c r="E135" s="18" t="s">
        <v>7</v>
      </c>
      <c r="F135" s="18" t="s">
        <v>8</v>
      </c>
      <c r="G135" s="18" t="s">
        <v>9</v>
      </c>
      <c r="H135" s="87"/>
      <c r="I135" s="87"/>
    </row>
    <row r="136" spans="1:9" s="4" customFormat="1" ht="27.95" customHeight="1" x14ac:dyDescent="0.35">
      <c r="A136" s="54"/>
      <c r="B136" s="88" t="s">
        <v>19</v>
      </c>
      <c r="C136" s="89"/>
      <c r="D136" s="89"/>
      <c r="E136" s="89"/>
      <c r="F136" s="89"/>
      <c r="G136" s="89"/>
    </row>
    <row r="137" spans="1:9" s="9" customFormat="1" ht="27.95" customHeight="1" x14ac:dyDescent="0.35">
      <c r="A137" s="5"/>
      <c r="B137" s="62" t="s">
        <v>54</v>
      </c>
      <c r="C137" s="7">
        <v>60</v>
      </c>
      <c r="D137" s="8">
        <v>1.1000000000000001</v>
      </c>
      <c r="E137" s="8">
        <v>5.3</v>
      </c>
      <c r="F137" s="8">
        <v>4.5999999999999996</v>
      </c>
      <c r="G137" s="8">
        <v>71.400000000000006</v>
      </c>
      <c r="H137" s="6">
        <v>2005</v>
      </c>
      <c r="I137" s="6">
        <v>50</v>
      </c>
    </row>
    <row r="138" spans="1:9" s="4" customFormat="1" ht="27.95" customHeight="1" x14ac:dyDescent="0.35">
      <c r="B138" s="68" t="s">
        <v>45</v>
      </c>
      <c r="C138" s="46">
        <v>200</v>
      </c>
      <c r="D138" s="41">
        <v>5.3</v>
      </c>
      <c r="E138" s="41">
        <v>4.1399999999999997</v>
      </c>
      <c r="F138" s="41">
        <v>12.35</v>
      </c>
      <c r="G138" s="41">
        <v>132</v>
      </c>
      <c r="H138" s="31">
        <v>2005</v>
      </c>
      <c r="I138" s="10">
        <v>209</v>
      </c>
    </row>
    <row r="139" spans="1:9" s="4" customFormat="1" ht="27.95" customHeight="1" x14ac:dyDescent="0.35">
      <c r="A139" s="52"/>
      <c r="B139" s="64" t="s">
        <v>78</v>
      </c>
      <c r="C139" s="12">
        <v>90</v>
      </c>
      <c r="D139" s="13">
        <v>9.8699999999999992</v>
      </c>
      <c r="E139" s="13">
        <v>11.85</v>
      </c>
      <c r="F139" s="13">
        <v>16.53</v>
      </c>
      <c r="G139" s="13">
        <v>150</v>
      </c>
      <c r="H139" s="10">
        <v>2005</v>
      </c>
      <c r="I139" s="10">
        <v>486</v>
      </c>
    </row>
    <row r="140" spans="1:9" s="4" customFormat="1" ht="27.95" customHeight="1" x14ac:dyDescent="0.35">
      <c r="A140" s="53"/>
      <c r="B140" s="65" t="s">
        <v>32</v>
      </c>
      <c r="C140" s="12">
        <v>150</v>
      </c>
      <c r="D140" s="13">
        <v>3.06</v>
      </c>
      <c r="E140" s="13">
        <v>4.8</v>
      </c>
      <c r="F140" s="13">
        <v>20.45</v>
      </c>
      <c r="G140" s="13">
        <v>137.25</v>
      </c>
      <c r="H140" s="11">
        <v>2017</v>
      </c>
      <c r="I140" s="11">
        <v>312</v>
      </c>
    </row>
    <row r="141" spans="1:9" s="4" customFormat="1" ht="27.95" customHeight="1" x14ac:dyDescent="0.35">
      <c r="A141" s="53"/>
      <c r="B141" s="65" t="s">
        <v>34</v>
      </c>
      <c r="C141" s="12">
        <v>200</v>
      </c>
      <c r="D141" s="13">
        <v>0.7</v>
      </c>
      <c r="E141" s="13">
        <v>0.3</v>
      </c>
      <c r="F141" s="13">
        <v>20.2</v>
      </c>
      <c r="G141" s="13">
        <v>98.1</v>
      </c>
      <c r="H141" s="11">
        <v>2011</v>
      </c>
      <c r="I141" s="11">
        <v>388</v>
      </c>
    </row>
    <row r="142" spans="1:9" s="4" customFormat="1" ht="27.95" customHeight="1" x14ac:dyDescent="0.35">
      <c r="A142" s="52"/>
      <c r="B142" s="64" t="s">
        <v>50</v>
      </c>
      <c r="C142" s="16">
        <v>40</v>
      </c>
      <c r="D142" s="13">
        <v>2.2400000000000002</v>
      </c>
      <c r="E142" s="13">
        <v>0.44</v>
      </c>
      <c r="F142" s="13">
        <v>19.760000000000002</v>
      </c>
      <c r="G142" s="13">
        <v>91.96</v>
      </c>
      <c r="H142" s="10" t="s">
        <v>11</v>
      </c>
      <c r="I142" s="10" t="s">
        <v>11</v>
      </c>
    </row>
    <row r="143" spans="1:9" s="19" customFormat="1" ht="27.95" customHeight="1" x14ac:dyDescent="0.35">
      <c r="A143" s="56"/>
      <c r="B143" s="66" t="s">
        <v>48</v>
      </c>
      <c r="C143" s="17">
        <f>SUM(C137:C142)</f>
        <v>740</v>
      </c>
      <c r="D143" s="18">
        <f>SUM(D137:D142)</f>
        <v>22.269999999999996</v>
      </c>
      <c r="E143" s="18">
        <f>SUM(E137:E142)</f>
        <v>26.830000000000002</v>
      </c>
      <c r="F143" s="18">
        <f>SUM(F137:F142)</f>
        <v>93.890000000000015</v>
      </c>
      <c r="G143" s="18">
        <f>SUM(G137:G142)</f>
        <v>680.71</v>
      </c>
      <c r="H143" s="77"/>
      <c r="I143" s="77"/>
    </row>
    <row r="148" spans="4:4" x14ac:dyDescent="0.25">
      <c r="D148" s="3">
        <f>SUM(D144:D147)</f>
        <v>0</v>
      </c>
    </row>
  </sheetData>
  <mergeCells count="85">
    <mergeCell ref="B66:B67"/>
    <mergeCell ref="C66:C67"/>
    <mergeCell ref="D66:G66"/>
    <mergeCell ref="B55:B56"/>
    <mergeCell ref="B78:B79"/>
    <mergeCell ref="C78:C79"/>
    <mergeCell ref="B65:G65"/>
    <mergeCell ref="B77:G77"/>
    <mergeCell ref="D78:G78"/>
    <mergeCell ref="B6:G7"/>
    <mergeCell ref="D8:G8"/>
    <mergeCell ref="B8:B9"/>
    <mergeCell ref="C55:C56"/>
    <mergeCell ref="D55:G55"/>
    <mergeCell ref="B34:G34"/>
    <mergeCell ref="B45:G45"/>
    <mergeCell ref="B43:B44"/>
    <mergeCell ref="C43:C44"/>
    <mergeCell ref="D43:G43"/>
    <mergeCell ref="B22:G22"/>
    <mergeCell ref="B42:G42"/>
    <mergeCell ref="B54:G54"/>
    <mergeCell ref="B11:G11"/>
    <mergeCell ref="B19:G19"/>
    <mergeCell ref="B31:G31"/>
    <mergeCell ref="B32:B33"/>
    <mergeCell ref="C32:C33"/>
    <mergeCell ref="D32:G32"/>
    <mergeCell ref="C20:C21"/>
    <mergeCell ref="D20:G20"/>
    <mergeCell ref="B20:B21"/>
    <mergeCell ref="H8:H9"/>
    <mergeCell ref="I8:I9"/>
    <mergeCell ref="C8:C9"/>
    <mergeCell ref="B10:G10"/>
    <mergeCell ref="B133:G133"/>
    <mergeCell ref="B126:G126"/>
    <mergeCell ref="H20:H21"/>
    <mergeCell ref="I20:I21"/>
    <mergeCell ref="H32:H33"/>
    <mergeCell ref="I32:I33"/>
    <mergeCell ref="B113:B114"/>
    <mergeCell ref="C113:C114"/>
    <mergeCell ref="D113:G113"/>
    <mergeCell ref="B123:G123"/>
    <mergeCell ref="B57:G57"/>
    <mergeCell ref="B68:G68"/>
    <mergeCell ref="B136:G136"/>
    <mergeCell ref="B134:B135"/>
    <mergeCell ref="C134:C135"/>
    <mergeCell ref="D134:G134"/>
    <mergeCell ref="B124:B125"/>
    <mergeCell ref="C124:C125"/>
    <mergeCell ref="D124:G124"/>
    <mergeCell ref="B115:G115"/>
    <mergeCell ref="H113:H114"/>
    <mergeCell ref="I113:I114"/>
    <mergeCell ref="B80:G80"/>
    <mergeCell ref="B102:B103"/>
    <mergeCell ref="B101:G101"/>
    <mergeCell ref="B112:G112"/>
    <mergeCell ref="B104:G104"/>
    <mergeCell ref="C102:C103"/>
    <mergeCell ref="D102:G102"/>
    <mergeCell ref="B90:G90"/>
    <mergeCell ref="B93:G93"/>
    <mergeCell ref="B91:B92"/>
    <mergeCell ref="C91:C92"/>
    <mergeCell ref="D91:G91"/>
    <mergeCell ref="H124:H125"/>
    <mergeCell ref="I124:I125"/>
    <mergeCell ref="H134:H135"/>
    <mergeCell ref="I134:I135"/>
    <mergeCell ref="H43:H44"/>
    <mergeCell ref="I43:I44"/>
    <mergeCell ref="H55:H56"/>
    <mergeCell ref="I55:I56"/>
    <mergeCell ref="H66:H67"/>
    <mergeCell ref="I66:I67"/>
    <mergeCell ref="H78:H79"/>
    <mergeCell ref="I78:I79"/>
    <mergeCell ref="H91:H92"/>
    <mergeCell ref="I91:I92"/>
    <mergeCell ref="H102:H103"/>
    <mergeCell ref="I102:I103"/>
  </mergeCells>
  <pageMargins left="0" right="0" top="0.74803149606299213" bottom="0.74803149606299213" header="0.31496062992125984" footer="0.31496062992125984"/>
  <pageSetup paperSize="9" scale="38" orientation="landscape" r:id="rId1"/>
  <rowBreaks count="3" manualBreakCount="3">
    <brk id="41" max="8" man="1"/>
    <brk id="76" max="8" man="1"/>
    <brk id="1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</vt:lpstr>
      <vt:lpstr>'0'!Область_печати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Пользователь</cp:lastModifiedBy>
  <cp:lastPrinted>2025-10-21T13:32:10Z</cp:lastPrinted>
  <dcterms:created xsi:type="dcterms:W3CDTF">2025-06-25T10:18:34Z</dcterms:created>
  <dcterms:modified xsi:type="dcterms:W3CDTF">2025-11-12T07:54:04Z</dcterms:modified>
</cp:coreProperties>
</file>