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AppData\Local\Temp\Rar$DIa15456.24224\"/>
    </mc:Choice>
  </mc:AlternateContent>
  <xr:revisionPtr revIDLastSave="0" documentId="13_ncr:1_{77419516-430A-4803-AEEF-6D0241B80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Print_Area" localSheetId="0">'0'!$A$1:$I$152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1" l="1"/>
  <c r="C42" i="1"/>
  <c r="C30" i="1"/>
  <c r="D18" i="1"/>
  <c r="C18" i="1"/>
  <c r="C152" i="1" l="1"/>
  <c r="C127" i="1"/>
  <c r="G115" i="1"/>
  <c r="F115" i="1"/>
  <c r="D115" i="1"/>
  <c r="C115" i="1"/>
  <c r="E112" i="1"/>
  <c r="E115" i="1" s="1"/>
  <c r="G67" i="1" l="1"/>
  <c r="F67" i="1"/>
  <c r="D67" i="1"/>
  <c r="C67" i="1"/>
  <c r="E64" i="1"/>
  <c r="E67" i="1" s="1"/>
  <c r="G42" i="1"/>
  <c r="F42" i="1"/>
  <c r="E42" i="1"/>
  <c r="D42" i="1"/>
  <c r="G152" i="1"/>
  <c r="F152" i="1"/>
  <c r="E152" i="1"/>
  <c r="D152" i="1"/>
  <c r="G139" i="1"/>
  <c r="F139" i="1"/>
  <c r="E139" i="1"/>
  <c r="D139" i="1"/>
  <c r="C139" i="1"/>
  <c r="G127" i="1"/>
  <c r="F127" i="1"/>
  <c r="E127" i="1"/>
  <c r="D127" i="1"/>
  <c r="G103" i="1"/>
  <c r="F103" i="1"/>
  <c r="E103" i="1"/>
  <c r="D103" i="1"/>
  <c r="C103" i="1"/>
  <c r="G91" i="1"/>
  <c r="F91" i="1"/>
  <c r="E91" i="1"/>
  <c r="D91" i="1"/>
  <c r="C91" i="1"/>
  <c r="G79" i="1"/>
  <c r="F79" i="1"/>
  <c r="E79" i="1"/>
  <c r="D79" i="1"/>
  <c r="C79" i="1"/>
  <c r="F55" i="1"/>
  <c r="E55" i="1"/>
  <c r="C55" i="1"/>
  <c r="G53" i="1"/>
  <c r="G55" i="1" s="1"/>
  <c r="D53" i="1"/>
  <c r="D55" i="1" s="1"/>
  <c r="G30" i="1"/>
  <c r="F30" i="1"/>
  <c r="E30" i="1"/>
  <c r="D30" i="1"/>
  <c r="G18" i="1"/>
  <c r="F18" i="1"/>
  <c r="E18" i="1"/>
</calcChain>
</file>

<file path=xl/sharedStrings.xml><?xml version="1.0" encoding="utf-8"?>
<sst xmlns="http://schemas.openxmlformats.org/spreadsheetml/2006/main" count="257" uniqueCount="84">
  <si>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</si>
  <si>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</si>
  <si>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</si>
  <si>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</si>
  <si>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</si>
  <si>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</si>
  <si>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</si>
  <si>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</si>
  <si>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</si>
  <si>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</si>
  <si>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</si>
  <si>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Хлеб ржано-пшеничный</t>
  </si>
  <si>
    <t>к/к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</si>
  <si>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</si>
  <si>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</si>
  <si>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</si>
  <si>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</si>
  <si>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</si>
  <si>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</si>
  <si>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Фрукт</t>
  </si>
  <si>
    <t>Обед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</si>
  <si>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</si>
  <si>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</si>
  <si>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</si>
  <si>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</si>
  <si>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</si>
  <si>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Жаркое по -домашнему</t>
  </si>
  <si>
    <t xml:space="preserve">Суп из овощей </t>
  </si>
  <si>
    <t>Макаронные изделия отварные</t>
  </si>
  <si>
    <t>СОК</t>
  </si>
  <si>
    <t>Салат из моркови и яблок</t>
  </si>
  <si>
    <t>Борщ  со сметаной</t>
  </si>
  <si>
    <t>239/326</t>
  </si>
  <si>
    <t>Пюре картофельное</t>
  </si>
  <si>
    <t>Бефстроганов из филе кур</t>
  </si>
  <si>
    <t>Напиток из шиповника</t>
  </si>
  <si>
    <t>Батон пшеничный в/с</t>
  </si>
  <si>
    <t xml:space="preserve">  7  день  Понедельник Вторая неделя</t>
  </si>
  <si>
    <t>Голубцы ленивые</t>
  </si>
  <si>
    <t>8 день  Вторник Вторая неделя</t>
  </si>
  <si>
    <t>Бефстроганов из кур</t>
  </si>
  <si>
    <t>9 день  Среда Вторая неделя</t>
  </si>
  <si>
    <t>10 день Четверг Вторая неделя</t>
  </si>
  <si>
    <t>11 день Пятница Вторая неделя</t>
  </si>
  <si>
    <t>12 день  Суббота  Вторая неделя</t>
  </si>
  <si>
    <t>Борщ с капустой и картофелем</t>
  </si>
  <si>
    <t>Салат из квашеной капусты</t>
  </si>
  <si>
    <t xml:space="preserve">Салат из белокочанной капусты </t>
  </si>
  <si>
    <t>Итого за прием пищи</t>
  </si>
  <si>
    <t>Макаронные изделия отварные с сыром</t>
  </si>
  <si>
    <t>Хлеб ржано-пшеничный обог.микронутриентами</t>
  </si>
  <si>
    <t>Кисель из сухофруктов</t>
  </si>
  <si>
    <t>Котлеты из печени с соусом сметанным</t>
  </si>
  <si>
    <t>СОК фруктовый</t>
  </si>
  <si>
    <t>Свекольник со сметаной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</si>
  <si>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</si>
  <si>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</si>
  <si>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</si>
  <si>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</si>
  <si>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</si>
  <si>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Суп картофельный с макаронными изд.</t>
  </si>
  <si>
    <t>Суп картофельный с горохом</t>
  </si>
  <si>
    <t>Картофель тушеный</t>
  </si>
  <si>
    <t>Винегрет овощной</t>
  </si>
  <si>
    <t>Икра кабачковая консервированная</t>
  </si>
  <si>
    <t>Салат из свеклы с зеленым горошком</t>
  </si>
  <si>
    <t>Суп картофельный с рисом</t>
  </si>
  <si>
    <t xml:space="preserve">Биточки  </t>
  </si>
  <si>
    <t xml:space="preserve">Суп картоф. с  фрикадельками </t>
  </si>
  <si>
    <t>УТВЕРЖДАЮ</t>
  </si>
  <si>
    <t>Салат из соленых огурцов с луком</t>
  </si>
  <si>
    <t>Салат из свеклы</t>
  </si>
  <si>
    <t>Салат из зеленого горошка с луком</t>
  </si>
  <si>
    <t>Огурец консервированный (порционно)</t>
  </si>
  <si>
    <t>Икра морковная</t>
  </si>
  <si>
    <t>Суп картофельный с рыбными консервами</t>
  </si>
  <si>
    <t xml:space="preserve">            СОГЛАСОВАНО</t>
  </si>
  <si>
    <t>_______________________</t>
  </si>
  <si>
    <t>Рыба тушеная в с овощами</t>
  </si>
  <si>
    <t xml:space="preserve">Примерное меню  (ЗИМА) приготовляемых блюд для обеспечения питания ( обед) обучающихся  с 12 лет  и старше прибывших с территорий отселенных муниципальных образований Курской области  в образовательных учреждениях </t>
  </si>
  <si>
    <t>Печень по строгановски</t>
  </si>
  <si>
    <t>Котлета рыбная</t>
  </si>
  <si>
    <t>Директор</t>
  </si>
  <si>
    <t>О.Л. Чурилова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</si>
</sst>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NumberFormat="1" applyFont="1" applyFill="1"/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/>
    <xf numFmtId="0" fontId="5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/>
    <xf numFmtId="0" fontId="2" fillId="2" borderId="10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left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8" xfId="0" applyNumberFormat="1" applyFont="1" applyFill="1" applyBorder="1" applyAlignment="1">
      <alignment horizontal="left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horizontal="left"/>
    </xf>
    <xf numFmtId="0" fontId="3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/>
    <xf numFmtId="0" fontId="2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0" fontId="3" fillId="2" borderId="16" xfId="0" applyNumberFormat="1" applyFont="1" applyFill="1" applyBorder="1"/>
    <xf numFmtId="0" fontId="2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3" fillId="2" borderId="20" xfId="0" applyNumberFormat="1" applyFont="1" applyFill="1" applyBorder="1" applyAlignment="1">
      <alignment vertical="center" wrapText="1"/>
    </xf>
    <xf numFmtId="0" fontId="1" fillId="0" borderId="16" xfId="0" applyNumberFormat="1" applyFont="1" applyBorder="1"/>
    <xf numFmtId="0" fontId="3" fillId="2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/>
    <xf numFmtId="0" fontId="4" fillId="2" borderId="9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/>
    <xf numFmtId="0" fontId="3" fillId="2" borderId="0" xfId="0" applyNumberFormat="1" applyFont="1" applyFill="1"/>
    <xf numFmtId="0" fontId="2" fillId="2" borderId="0" xfId="0" applyNumberFormat="1" applyFont="1" applyFill="1" applyAlignment="1">
      <alignment horizontal="left" wrapText="1"/>
    </xf>
    <xf numFmtId="0" fontId="3" fillId="2" borderId="4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left" wrapText="1"/>
    </xf>
    <xf numFmtId="0" fontId="3" fillId="2" borderId="0" xfId="0" applyNumberFormat="1" applyFont="1" applyFill="1"/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/>
    <xf numFmtId="0" fontId="3" fillId="2" borderId="0" xfId="0" applyNumberFormat="1" applyFont="1" applyFill="1"/>
    <xf numFmtId="0" fontId="2" fillId="2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/>
    <xf numFmtId="0" fontId="2" fillId="2" borderId="8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view="pageBreakPreview" zoomScale="60" workbookViewId="0">
      <selection activeCell="H7" sqref="H7"/>
    </sheetView>
  </sheetViews>
  <sheetFormatPr defaultColWidth="9.140625" defaultRowHeight="15" x14ac:dyDescent="0.25"/>
  <cols>
    <col min="1" max="1" width="10" customWidth="1"/>
    <col min="2" max="2" width="81" style="70" customWidth="1"/>
    <col min="3" max="3" width="16.140625" style="2" customWidth="1"/>
    <col min="4" max="5" width="12" style="3" bestFit="1" customWidth="1"/>
    <col min="6" max="6" width="14.85546875" style="3" customWidth="1"/>
    <col min="7" max="7" width="27.5703125" style="3" customWidth="1"/>
    <col min="8" max="8" width="28.140625" style="1" customWidth="1"/>
    <col min="9" max="9" width="29.140625" style="1" customWidth="1"/>
  </cols>
  <sheetData>
    <row r="1" spans="1:9" s="4" customFormat="1" ht="27.95" customHeight="1" x14ac:dyDescent="0.35">
      <c r="A1" s="79"/>
      <c r="B1" s="79" t="s">
        <v>69</v>
      </c>
      <c r="C1" s="22"/>
      <c r="D1" s="23"/>
      <c r="E1" s="23"/>
      <c r="F1" s="23"/>
      <c r="G1" s="23"/>
      <c r="H1" s="18" t="s">
        <v>76</v>
      </c>
      <c r="I1" s="90"/>
    </row>
    <row r="2" spans="1:9" s="4" customFormat="1" ht="27.95" customHeight="1" x14ac:dyDescent="0.35">
      <c r="A2" s="48"/>
      <c r="B2" s="81"/>
      <c r="C2" s="22"/>
      <c r="D2" s="23"/>
      <c r="E2" s="23"/>
      <c r="F2" s="23"/>
      <c r="G2" s="23"/>
      <c r="H2" s="91" t="s">
        <v>82</v>
      </c>
      <c r="I2" s="91" t="s">
        <v>83</v>
      </c>
    </row>
    <row r="3" spans="1:9" s="4" customFormat="1" ht="27.95" customHeight="1" x14ac:dyDescent="0.35">
      <c r="A3" s="80"/>
      <c r="B3" s="80"/>
      <c r="C3" s="22"/>
      <c r="D3" s="23"/>
      <c r="E3" s="23"/>
      <c r="F3" s="23"/>
      <c r="G3" s="23"/>
      <c r="H3" s="90" t="s">
        <v>77</v>
      </c>
      <c r="I3" s="90"/>
    </row>
    <row r="4" spans="1:9" s="4" customFormat="1" ht="27.95" customHeight="1" x14ac:dyDescent="0.35">
      <c r="A4" s="80"/>
      <c r="B4" s="80"/>
      <c r="C4" s="22"/>
      <c r="D4" s="23"/>
      <c r="E4" s="23"/>
      <c r="F4" s="23"/>
      <c r="G4" s="23"/>
      <c r="H4" s="90"/>
      <c r="I4" s="90"/>
    </row>
    <row r="5" spans="1:9" s="4" customFormat="1" ht="27.95" customHeight="1" x14ac:dyDescent="0.35">
      <c r="A5" s="24"/>
      <c r="B5" s="59"/>
      <c r="C5" s="26"/>
      <c r="D5" s="27"/>
      <c r="E5" s="27"/>
      <c r="F5" s="27"/>
      <c r="G5" s="27"/>
      <c r="H5" s="25"/>
      <c r="I5" s="25"/>
    </row>
    <row r="6" spans="1:9" s="18" customFormat="1" ht="27.95" customHeight="1" x14ac:dyDescent="0.35">
      <c r="A6" s="89" t="s">
        <v>0</v>
      </c>
      <c r="B6" s="107" t="s">
        <v>79</v>
      </c>
      <c r="C6" s="107"/>
      <c r="D6" s="107"/>
      <c r="E6" s="107"/>
      <c r="F6" s="107"/>
      <c r="G6" s="107"/>
    </row>
    <row r="7" spans="1:9" s="18" customFormat="1" ht="89.25" customHeight="1" x14ac:dyDescent="0.35">
      <c r="A7" s="89" t="s">
        <v>0</v>
      </c>
      <c r="B7" s="107"/>
      <c r="C7" s="107"/>
      <c r="D7" s="107"/>
      <c r="E7" s="107"/>
      <c r="F7" s="107"/>
      <c r="G7" s="107"/>
    </row>
    <row r="8" spans="1:9" s="4" customFormat="1" ht="27.95" customHeight="1" x14ac:dyDescent="0.35">
      <c r="A8" s="47"/>
      <c r="B8" s="101" t="s">
        <v>1</v>
      </c>
      <c r="C8" s="94" t="s">
        <v>4</v>
      </c>
      <c r="D8" s="96" t="s">
        <v>5</v>
      </c>
      <c r="E8" s="97"/>
      <c r="F8" s="97"/>
      <c r="G8" s="98"/>
      <c r="H8" s="99" t="s">
        <v>2</v>
      </c>
      <c r="I8" s="99" t="s">
        <v>3</v>
      </c>
    </row>
    <row r="9" spans="1:9" s="4" customFormat="1" ht="142.5" customHeight="1" x14ac:dyDescent="0.35">
      <c r="A9" s="47"/>
      <c r="B9" s="102"/>
      <c r="C9" s="95"/>
      <c r="D9" s="86" t="s">
        <v>6</v>
      </c>
      <c r="E9" s="86" t="s">
        <v>7</v>
      </c>
      <c r="F9" s="86" t="s">
        <v>8</v>
      </c>
      <c r="G9" s="86" t="s">
        <v>9</v>
      </c>
      <c r="H9" s="100"/>
      <c r="I9" s="100"/>
    </row>
    <row r="10" spans="1:9" s="4" customFormat="1" ht="27.95" customHeight="1" x14ac:dyDescent="0.35">
      <c r="A10" s="47"/>
      <c r="B10" s="104" t="s">
        <v>10</v>
      </c>
      <c r="C10" s="105"/>
      <c r="D10" s="105"/>
      <c r="E10" s="105"/>
      <c r="F10" s="105"/>
      <c r="G10" s="105"/>
      <c r="H10" s="90"/>
      <c r="I10" s="90"/>
    </row>
    <row r="11" spans="1:9" s="4" customFormat="1" ht="27.95" customHeight="1" x14ac:dyDescent="0.35">
      <c r="A11" s="85"/>
      <c r="B11" s="106" t="s">
        <v>13</v>
      </c>
      <c r="C11" s="93"/>
      <c r="D11" s="93"/>
      <c r="E11" s="93"/>
      <c r="F11" s="93"/>
      <c r="G11" s="93"/>
      <c r="H11" s="90"/>
      <c r="I11" s="90"/>
    </row>
    <row r="12" spans="1:9" s="4" customFormat="1" ht="27.95" customHeight="1" x14ac:dyDescent="0.35">
      <c r="A12" s="51"/>
      <c r="B12" s="62" t="s">
        <v>14</v>
      </c>
      <c r="C12" s="12">
        <v>100</v>
      </c>
      <c r="D12" s="13">
        <v>1.41</v>
      </c>
      <c r="E12" s="13">
        <v>5.08</v>
      </c>
      <c r="F12" s="13">
        <v>9.02</v>
      </c>
      <c r="G12" s="13">
        <v>95.4</v>
      </c>
      <c r="H12" s="11">
        <v>2004</v>
      </c>
      <c r="I12" s="11">
        <v>43</v>
      </c>
    </row>
    <row r="13" spans="1:9" s="4" customFormat="1" ht="27.95" customHeight="1" x14ac:dyDescent="0.35">
      <c r="A13" s="52"/>
      <c r="B13" s="64" t="s">
        <v>15</v>
      </c>
      <c r="C13" s="12">
        <v>250</v>
      </c>
      <c r="D13" s="13">
        <v>2.48</v>
      </c>
      <c r="E13" s="13">
        <v>8.9</v>
      </c>
      <c r="F13" s="13">
        <v>37.08</v>
      </c>
      <c r="G13" s="13">
        <v>286.3</v>
      </c>
      <c r="H13" s="10">
        <v>2017</v>
      </c>
      <c r="I13" s="19">
        <v>96</v>
      </c>
    </row>
    <row r="14" spans="1:9" s="4" customFormat="1" ht="27.95" customHeight="1" x14ac:dyDescent="0.35">
      <c r="A14" s="90"/>
      <c r="B14" s="65" t="s">
        <v>16</v>
      </c>
      <c r="C14" s="12">
        <v>100</v>
      </c>
      <c r="D14" s="13">
        <v>23.8</v>
      </c>
      <c r="E14" s="13">
        <v>19.52</v>
      </c>
      <c r="F14" s="13">
        <v>26.74</v>
      </c>
      <c r="G14" s="13">
        <v>203</v>
      </c>
      <c r="H14" s="11">
        <v>2017</v>
      </c>
      <c r="I14" s="11">
        <v>290</v>
      </c>
    </row>
    <row r="15" spans="1:9" s="4" customFormat="1" ht="27.95" customHeight="1" x14ac:dyDescent="0.35">
      <c r="A15" s="50"/>
      <c r="B15" s="61" t="s">
        <v>17</v>
      </c>
      <c r="C15" s="20">
        <v>200</v>
      </c>
      <c r="D15" s="13">
        <v>9.94</v>
      </c>
      <c r="E15" s="13">
        <v>7.48</v>
      </c>
      <c r="F15" s="13">
        <v>47.78</v>
      </c>
      <c r="G15" s="13">
        <v>307.26</v>
      </c>
      <c r="H15" s="10">
        <v>2017</v>
      </c>
      <c r="I15" s="10">
        <v>302</v>
      </c>
    </row>
    <row r="16" spans="1:9" s="4" customFormat="1" ht="27.95" customHeight="1" x14ac:dyDescent="0.35">
      <c r="A16" s="50"/>
      <c r="B16" s="61" t="s">
        <v>11</v>
      </c>
      <c r="C16" s="16">
        <v>60</v>
      </c>
      <c r="D16" s="13">
        <v>2.2400000000000002</v>
      </c>
      <c r="E16" s="13">
        <v>0.44</v>
      </c>
      <c r="F16" s="13">
        <v>19.760000000000002</v>
      </c>
      <c r="G16" s="13">
        <v>91.96</v>
      </c>
      <c r="H16" s="10" t="s">
        <v>12</v>
      </c>
      <c r="I16" s="10" t="s">
        <v>12</v>
      </c>
    </row>
    <row r="17" spans="1:9" s="42" customFormat="1" ht="27.95" customHeight="1" x14ac:dyDescent="0.35">
      <c r="A17" s="50"/>
      <c r="B17" s="61" t="s">
        <v>29</v>
      </c>
      <c r="C17" s="16">
        <v>200</v>
      </c>
      <c r="D17" s="13">
        <v>1</v>
      </c>
      <c r="E17" s="13">
        <v>0.2</v>
      </c>
      <c r="F17" s="13">
        <v>19.760000000000002</v>
      </c>
      <c r="G17" s="13">
        <v>83.4</v>
      </c>
      <c r="H17" s="10" t="s">
        <v>12</v>
      </c>
      <c r="I17" s="10" t="s">
        <v>12</v>
      </c>
    </row>
    <row r="18" spans="1:9" s="18" customFormat="1" ht="27.95" customHeight="1" x14ac:dyDescent="0.35">
      <c r="A18" s="53"/>
      <c r="B18" s="63" t="s">
        <v>48</v>
      </c>
      <c r="C18" s="17">
        <f>SUM(C12:C17)</f>
        <v>910</v>
      </c>
      <c r="D18" s="86">
        <f>SUM(D12:D17)</f>
        <v>40.870000000000005</v>
      </c>
      <c r="E18" s="86">
        <f t="shared" ref="E18:G18" si="0">SUM(E13:E17)</f>
        <v>36.540000000000006</v>
      </c>
      <c r="F18" s="86">
        <f t="shared" si="0"/>
        <v>151.11999999999998</v>
      </c>
      <c r="G18" s="86">
        <f t="shared" si="0"/>
        <v>971.92</v>
      </c>
      <c r="H18" s="83"/>
      <c r="I18" s="83"/>
    </row>
    <row r="19" spans="1:9" s="4" customFormat="1" ht="27.95" customHeight="1" x14ac:dyDescent="0.35">
      <c r="A19" s="47"/>
      <c r="B19" s="104" t="s">
        <v>55</v>
      </c>
      <c r="C19" s="105"/>
      <c r="D19" s="105"/>
      <c r="E19" s="105"/>
      <c r="F19" s="105"/>
      <c r="G19" s="105"/>
      <c r="H19" s="90"/>
      <c r="I19" s="90"/>
    </row>
    <row r="20" spans="1:9" s="4" customFormat="1" ht="27.95" customHeight="1" x14ac:dyDescent="0.35">
      <c r="A20" s="47"/>
      <c r="B20" s="101" t="s">
        <v>1</v>
      </c>
      <c r="C20" s="94" t="s">
        <v>4</v>
      </c>
      <c r="D20" s="96" t="s">
        <v>5</v>
      </c>
      <c r="E20" s="97"/>
      <c r="F20" s="97"/>
      <c r="G20" s="98"/>
      <c r="H20" s="99" t="s">
        <v>2</v>
      </c>
      <c r="I20" s="99" t="s">
        <v>3</v>
      </c>
    </row>
    <row r="21" spans="1:9" s="4" customFormat="1" ht="127.5" customHeight="1" x14ac:dyDescent="0.35">
      <c r="A21" s="47"/>
      <c r="B21" s="102"/>
      <c r="C21" s="95"/>
      <c r="D21" s="86" t="s">
        <v>6</v>
      </c>
      <c r="E21" s="86" t="s">
        <v>7</v>
      </c>
      <c r="F21" s="86" t="s">
        <v>8</v>
      </c>
      <c r="G21" s="86" t="s">
        <v>9</v>
      </c>
      <c r="H21" s="100"/>
      <c r="I21" s="100"/>
    </row>
    <row r="22" spans="1:9" s="4" customFormat="1" ht="27.95" customHeight="1" x14ac:dyDescent="0.35">
      <c r="A22" s="54"/>
      <c r="B22" s="99" t="s">
        <v>20</v>
      </c>
      <c r="C22" s="103"/>
      <c r="D22" s="103"/>
      <c r="E22" s="103"/>
      <c r="F22" s="103"/>
      <c r="G22" s="103"/>
      <c r="H22" s="90"/>
      <c r="I22" s="90"/>
    </row>
    <row r="23" spans="1:9" s="4" customFormat="1" ht="27.95" customHeight="1" x14ac:dyDescent="0.35">
      <c r="A23" s="51"/>
      <c r="B23" s="62" t="s">
        <v>70</v>
      </c>
      <c r="C23" s="12">
        <v>100</v>
      </c>
      <c r="D23" s="13">
        <v>1.68</v>
      </c>
      <c r="E23" s="13">
        <v>4.2300000000000004</v>
      </c>
      <c r="F23" s="13">
        <v>13.289400000000001</v>
      </c>
      <c r="G23" s="13">
        <v>121.68</v>
      </c>
      <c r="H23" s="11">
        <v>2004</v>
      </c>
      <c r="I23" s="11">
        <v>17</v>
      </c>
    </row>
    <row r="24" spans="1:9" s="4" customFormat="1" ht="27.95" customHeight="1" x14ac:dyDescent="0.35">
      <c r="A24" s="52"/>
      <c r="B24" s="64" t="s">
        <v>21</v>
      </c>
      <c r="C24" s="12">
        <v>250</v>
      </c>
      <c r="D24" s="13">
        <v>2.75</v>
      </c>
      <c r="E24" s="13">
        <v>3.86</v>
      </c>
      <c r="F24" s="13">
        <v>14.71</v>
      </c>
      <c r="G24" s="13">
        <v>126.6</v>
      </c>
      <c r="H24" s="28">
        <v>2017</v>
      </c>
      <c r="I24" s="10">
        <v>112</v>
      </c>
    </row>
    <row r="25" spans="1:9" s="4" customFormat="1" ht="27.95" customHeight="1" x14ac:dyDescent="0.35">
      <c r="A25" s="44"/>
      <c r="B25" s="67" t="s">
        <v>22</v>
      </c>
      <c r="C25" s="20">
        <v>100</v>
      </c>
      <c r="D25" s="13">
        <v>2.11</v>
      </c>
      <c r="E25" s="13">
        <v>1.36</v>
      </c>
      <c r="F25" s="13">
        <v>15.36</v>
      </c>
      <c r="G25" s="13">
        <v>140.80000000000001</v>
      </c>
      <c r="H25" s="10">
        <v>2017</v>
      </c>
      <c r="I25" s="10">
        <v>288</v>
      </c>
    </row>
    <row r="26" spans="1:9" s="4" customFormat="1" ht="27.95" customHeight="1" x14ac:dyDescent="0.35">
      <c r="A26" s="51"/>
      <c r="B26" s="62" t="s">
        <v>23</v>
      </c>
      <c r="C26" s="12">
        <v>180</v>
      </c>
      <c r="D26" s="13">
        <v>3.67</v>
      </c>
      <c r="E26" s="13">
        <v>5.42</v>
      </c>
      <c r="F26" s="13">
        <v>36.67</v>
      </c>
      <c r="G26" s="13">
        <v>264.5</v>
      </c>
      <c r="H26" s="11">
        <v>2017</v>
      </c>
      <c r="I26" s="11">
        <v>304</v>
      </c>
    </row>
    <row r="27" spans="1:9" s="4" customFormat="1" ht="27.95" customHeight="1" x14ac:dyDescent="0.35">
      <c r="A27" s="51"/>
      <c r="B27" s="62" t="s">
        <v>24</v>
      </c>
      <c r="C27" s="12">
        <v>200</v>
      </c>
      <c r="D27" s="13">
        <v>0.2</v>
      </c>
      <c r="E27" s="13">
        <v>0.2</v>
      </c>
      <c r="F27" s="13">
        <v>22.3</v>
      </c>
      <c r="G27" s="13">
        <v>110</v>
      </c>
      <c r="H27" s="11">
        <v>2005</v>
      </c>
      <c r="I27" s="11">
        <v>859</v>
      </c>
    </row>
    <row r="28" spans="1:9" s="4" customFormat="1" ht="27.95" customHeight="1" x14ac:dyDescent="0.35">
      <c r="A28" s="51"/>
      <c r="B28" s="62" t="s">
        <v>19</v>
      </c>
      <c r="C28" s="12">
        <v>100</v>
      </c>
      <c r="D28" s="13">
        <v>0.8</v>
      </c>
      <c r="E28" s="13">
        <v>5.5</v>
      </c>
      <c r="F28" s="13">
        <v>4.3</v>
      </c>
      <c r="G28" s="13">
        <v>67.099999999999994</v>
      </c>
      <c r="H28" s="11">
        <v>2017</v>
      </c>
      <c r="I28" s="11">
        <v>338</v>
      </c>
    </row>
    <row r="29" spans="1:9" s="4" customFormat="1" ht="27.95" customHeight="1" x14ac:dyDescent="0.35">
      <c r="A29" s="50"/>
      <c r="B29" s="61" t="s">
        <v>50</v>
      </c>
      <c r="C29" s="16">
        <v>60</v>
      </c>
      <c r="D29" s="13">
        <v>2.2400000000000002</v>
      </c>
      <c r="E29" s="13">
        <v>0.44</v>
      </c>
      <c r="F29" s="13">
        <v>19.760000000000002</v>
      </c>
      <c r="G29" s="13">
        <v>91.96</v>
      </c>
      <c r="H29" s="10" t="s">
        <v>12</v>
      </c>
      <c r="I29" s="10" t="s">
        <v>12</v>
      </c>
    </row>
    <row r="30" spans="1:9" s="18" customFormat="1" ht="27.95" customHeight="1" x14ac:dyDescent="0.35">
      <c r="A30" s="53"/>
      <c r="B30" s="63" t="s">
        <v>48</v>
      </c>
      <c r="C30" s="17">
        <f>SUM(C23:C29)</f>
        <v>990</v>
      </c>
      <c r="D30" s="86">
        <f t="shared" ref="D30:G30" si="1">SUM(D23:D29)</f>
        <v>13.45</v>
      </c>
      <c r="E30" s="86">
        <f t="shared" si="1"/>
        <v>21.01</v>
      </c>
      <c r="F30" s="86">
        <f t="shared" si="1"/>
        <v>126.38940000000001</v>
      </c>
      <c r="G30" s="86">
        <f t="shared" si="1"/>
        <v>922.6400000000001</v>
      </c>
      <c r="H30" s="83"/>
      <c r="I30" s="83"/>
    </row>
    <row r="31" spans="1:9" s="18" customFormat="1" ht="27.95" customHeight="1" x14ac:dyDescent="0.35">
      <c r="A31" s="53"/>
      <c r="B31" s="66"/>
      <c r="C31" s="17"/>
      <c r="D31" s="86"/>
      <c r="E31" s="29"/>
      <c r="F31" s="29"/>
      <c r="G31" s="30"/>
      <c r="H31" s="83"/>
      <c r="I31" s="83"/>
    </row>
    <row r="32" spans="1:9" s="4" customFormat="1" ht="27.95" customHeight="1" x14ac:dyDescent="0.35">
      <c r="A32" s="47"/>
      <c r="B32" s="104" t="s">
        <v>56</v>
      </c>
      <c r="C32" s="105"/>
      <c r="D32" s="105"/>
      <c r="E32" s="105"/>
      <c r="F32" s="105"/>
      <c r="G32" s="105"/>
      <c r="H32" s="90"/>
      <c r="I32" s="90"/>
    </row>
    <row r="33" spans="1:9" s="4" customFormat="1" ht="27.95" customHeight="1" x14ac:dyDescent="0.35">
      <c r="A33" s="47"/>
      <c r="B33" s="101" t="s">
        <v>1</v>
      </c>
      <c r="C33" s="94" t="s">
        <v>4</v>
      </c>
      <c r="D33" s="96" t="s">
        <v>5</v>
      </c>
      <c r="E33" s="97"/>
      <c r="F33" s="97"/>
      <c r="G33" s="98"/>
      <c r="H33" s="99" t="s">
        <v>2</v>
      </c>
      <c r="I33" s="99" t="s">
        <v>3</v>
      </c>
    </row>
    <row r="34" spans="1:9" s="4" customFormat="1" ht="123.75" customHeight="1" x14ac:dyDescent="0.35">
      <c r="A34" s="47"/>
      <c r="B34" s="102"/>
      <c r="C34" s="95"/>
      <c r="D34" s="86" t="s">
        <v>6</v>
      </c>
      <c r="E34" s="86" t="s">
        <v>7</v>
      </c>
      <c r="F34" s="86" t="s">
        <v>8</v>
      </c>
      <c r="G34" s="86" t="s">
        <v>9</v>
      </c>
      <c r="H34" s="100"/>
      <c r="I34" s="100"/>
    </row>
    <row r="35" spans="1:9" s="4" customFormat="1" ht="27.95" customHeight="1" x14ac:dyDescent="0.35">
      <c r="A35" s="55"/>
      <c r="B35" s="92" t="s">
        <v>20</v>
      </c>
      <c r="C35" s="93"/>
      <c r="D35" s="93"/>
      <c r="E35" s="93"/>
      <c r="F35" s="93"/>
      <c r="G35" s="93"/>
      <c r="H35" s="90"/>
      <c r="I35" s="90"/>
    </row>
    <row r="36" spans="1:9" s="4" customFormat="1" ht="27.95" customHeight="1" x14ac:dyDescent="0.35">
      <c r="A36" s="51"/>
      <c r="B36" s="62" t="s">
        <v>71</v>
      </c>
      <c r="C36" s="12">
        <v>100</v>
      </c>
      <c r="D36" s="13">
        <v>0.86</v>
      </c>
      <c r="E36" s="13">
        <v>3.65</v>
      </c>
      <c r="F36" s="13">
        <v>5.0199999999999996</v>
      </c>
      <c r="G36" s="13">
        <v>94.26</v>
      </c>
      <c r="H36" s="11">
        <v>2010</v>
      </c>
      <c r="I36" s="11">
        <v>33</v>
      </c>
    </row>
    <row r="37" spans="1:9" s="4" customFormat="1" ht="27.95" customHeight="1" x14ac:dyDescent="0.35">
      <c r="A37" s="52"/>
      <c r="B37" s="64" t="s">
        <v>27</v>
      </c>
      <c r="C37" s="32">
        <v>250</v>
      </c>
      <c r="D37" s="33">
        <v>1.68</v>
      </c>
      <c r="E37" s="33">
        <v>5.98</v>
      </c>
      <c r="F37" s="33">
        <v>9.35</v>
      </c>
      <c r="G37" s="33">
        <v>118.36</v>
      </c>
      <c r="H37" s="31">
        <v>2017</v>
      </c>
      <c r="I37" s="31">
        <v>99</v>
      </c>
    </row>
    <row r="38" spans="1:9" s="4" customFormat="1" ht="27.95" customHeight="1" x14ac:dyDescent="0.35">
      <c r="A38" s="52"/>
      <c r="B38" s="64" t="s">
        <v>67</v>
      </c>
      <c r="C38" s="12">
        <v>100</v>
      </c>
      <c r="D38" s="13">
        <v>15.55</v>
      </c>
      <c r="E38" s="13">
        <v>11.55</v>
      </c>
      <c r="F38" s="13">
        <v>15.7</v>
      </c>
      <c r="G38" s="13">
        <v>228.75</v>
      </c>
      <c r="H38" s="10">
        <v>2005</v>
      </c>
      <c r="I38" s="10">
        <v>608</v>
      </c>
    </row>
    <row r="39" spans="1:9" s="4" customFormat="1" ht="27.95" customHeight="1" x14ac:dyDescent="0.35">
      <c r="A39" s="51"/>
      <c r="B39" s="62" t="s">
        <v>49</v>
      </c>
      <c r="C39" s="12">
        <v>200</v>
      </c>
      <c r="D39" s="13">
        <v>10.7</v>
      </c>
      <c r="E39" s="13">
        <v>11.27</v>
      </c>
      <c r="F39" s="13">
        <v>45.96</v>
      </c>
      <c r="G39" s="13">
        <v>311.88</v>
      </c>
      <c r="H39" s="11">
        <v>2005</v>
      </c>
      <c r="I39" s="11">
        <v>421</v>
      </c>
    </row>
    <row r="40" spans="1:9" s="73" customFormat="1" ht="27.95" customHeight="1" x14ac:dyDescent="0.35">
      <c r="A40" s="50"/>
      <c r="B40" s="61" t="s">
        <v>50</v>
      </c>
      <c r="C40" s="16">
        <v>40</v>
      </c>
      <c r="D40" s="13">
        <v>2.2400000000000002</v>
      </c>
      <c r="E40" s="13">
        <v>0.44</v>
      </c>
      <c r="F40" s="13">
        <v>19.760000000000002</v>
      </c>
      <c r="G40" s="13">
        <v>91.96</v>
      </c>
      <c r="H40" s="10" t="s">
        <v>12</v>
      </c>
      <c r="I40" s="10" t="s">
        <v>12</v>
      </c>
    </row>
    <row r="41" spans="1:9" s="4" customFormat="1" ht="27.95" customHeight="1" x14ac:dyDescent="0.35">
      <c r="A41" s="50"/>
      <c r="B41" s="61" t="s">
        <v>53</v>
      </c>
      <c r="C41" s="16">
        <v>200</v>
      </c>
      <c r="D41" s="13">
        <v>1</v>
      </c>
      <c r="E41" s="13">
        <v>0.2</v>
      </c>
      <c r="F41" s="13">
        <v>19.760000000000002</v>
      </c>
      <c r="G41" s="13">
        <v>83.4</v>
      </c>
      <c r="H41" s="10">
        <v>2011</v>
      </c>
      <c r="I41" s="10">
        <v>389</v>
      </c>
    </row>
    <row r="42" spans="1:9" s="4" customFormat="1" ht="27.95" customHeight="1" x14ac:dyDescent="0.35">
      <c r="A42" s="50"/>
      <c r="B42" s="63" t="s">
        <v>48</v>
      </c>
      <c r="C42" s="17">
        <f>SUM(C36:C41)</f>
        <v>890</v>
      </c>
      <c r="D42" s="86">
        <f t="shared" ref="D42:G42" si="2">SUM(D36:D41)</f>
        <v>32.03</v>
      </c>
      <c r="E42" s="86">
        <f t="shared" si="2"/>
        <v>33.090000000000003</v>
      </c>
      <c r="F42" s="86">
        <f t="shared" si="2"/>
        <v>115.55000000000001</v>
      </c>
      <c r="G42" s="86">
        <f t="shared" si="2"/>
        <v>928.61</v>
      </c>
      <c r="H42" s="10"/>
      <c r="I42" s="10"/>
    </row>
    <row r="43" spans="1:9" s="18" customFormat="1" ht="27.95" customHeight="1" x14ac:dyDescent="0.35">
      <c r="A43" s="34"/>
      <c r="B43" s="68"/>
      <c r="C43" s="36"/>
      <c r="D43" s="29"/>
      <c r="E43" s="29"/>
      <c r="F43" s="29"/>
      <c r="G43" s="29"/>
      <c r="H43" s="35"/>
      <c r="I43" s="35"/>
    </row>
    <row r="44" spans="1:9" s="4" customFormat="1" ht="27.95" customHeight="1" x14ac:dyDescent="0.35">
      <c r="A44" s="47"/>
      <c r="B44" s="104" t="s">
        <v>57</v>
      </c>
      <c r="C44" s="105"/>
      <c r="D44" s="105"/>
      <c r="E44" s="105"/>
      <c r="F44" s="105"/>
      <c r="G44" s="105"/>
      <c r="H44" s="90"/>
      <c r="I44" s="90"/>
    </row>
    <row r="45" spans="1:9" s="4" customFormat="1" ht="27.95" customHeight="1" x14ac:dyDescent="0.35">
      <c r="A45" s="47"/>
      <c r="B45" s="101" t="s">
        <v>1</v>
      </c>
      <c r="C45" s="94" t="s">
        <v>4</v>
      </c>
      <c r="D45" s="96" t="s">
        <v>5</v>
      </c>
      <c r="E45" s="97"/>
      <c r="F45" s="97"/>
      <c r="G45" s="98"/>
      <c r="H45" s="99" t="s">
        <v>2</v>
      </c>
      <c r="I45" s="99" t="s">
        <v>3</v>
      </c>
    </row>
    <row r="46" spans="1:9" s="4" customFormat="1" ht="136.5" customHeight="1" x14ac:dyDescent="0.35">
      <c r="A46" s="47"/>
      <c r="B46" s="102"/>
      <c r="C46" s="95"/>
      <c r="D46" s="86" t="s">
        <v>6</v>
      </c>
      <c r="E46" s="86" t="s">
        <v>7</v>
      </c>
      <c r="F46" s="86" t="s">
        <v>8</v>
      </c>
      <c r="G46" s="86" t="s">
        <v>9</v>
      </c>
      <c r="H46" s="100"/>
      <c r="I46" s="100"/>
    </row>
    <row r="47" spans="1:9" s="4" customFormat="1" ht="27.95" customHeight="1" x14ac:dyDescent="0.35">
      <c r="A47" s="85"/>
      <c r="B47" s="106" t="s">
        <v>20</v>
      </c>
      <c r="C47" s="93"/>
      <c r="D47" s="93"/>
      <c r="E47" s="93"/>
      <c r="F47" s="93"/>
      <c r="G47" s="93"/>
      <c r="H47" s="90"/>
      <c r="I47" s="90"/>
    </row>
    <row r="48" spans="1:9" s="4" customFormat="1" ht="27.95" customHeight="1" x14ac:dyDescent="0.35">
      <c r="A48" s="51"/>
      <c r="B48" s="62" t="s">
        <v>30</v>
      </c>
      <c r="C48" s="12">
        <v>100</v>
      </c>
      <c r="D48" s="13">
        <v>1.08</v>
      </c>
      <c r="E48" s="13">
        <v>0.18</v>
      </c>
      <c r="F48" s="13">
        <v>8.6199999999999992</v>
      </c>
      <c r="G48" s="13">
        <v>66.599999999999994</v>
      </c>
      <c r="H48" s="11">
        <v>2010</v>
      </c>
      <c r="I48" s="11">
        <v>38</v>
      </c>
    </row>
    <row r="49" spans="1:9" s="82" customFormat="1" ht="27.95" customHeight="1" x14ac:dyDescent="0.35">
      <c r="A49" s="52"/>
      <c r="B49" s="64" t="s">
        <v>31</v>
      </c>
      <c r="C49" s="32">
        <v>250</v>
      </c>
      <c r="D49" s="15">
        <v>1.51</v>
      </c>
      <c r="E49" s="15">
        <v>3.42</v>
      </c>
      <c r="F49" s="15">
        <v>7.8540000000000001</v>
      </c>
      <c r="G49" s="15">
        <v>101.17</v>
      </c>
      <c r="H49" s="31">
        <v>2005</v>
      </c>
      <c r="I49" s="31">
        <v>170</v>
      </c>
    </row>
    <row r="50" spans="1:9" s="4" customFormat="1" ht="27.95" customHeight="1" x14ac:dyDescent="0.35">
      <c r="A50" s="52"/>
      <c r="B50" s="64" t="s">
        <v>80</v>
      </c>
      <c r="C50" s="12">
        <v>120</v>
      </c>
      <c r="D50" s="13">
        <v>17.43</v>
      </c>
      <c r="E50" s="13">
        <v>11.64</v>
      </c>
      <c r="F50" s="13">
        <v>7.1</v>
      </c>
      <c r="G50" s="13">
        <v>162.31</v>
      </c>
      <c r="H50" s="10">
        <v>2005</v>
      </c>
      <c r="I50" s="19">
        <v>690</v>
      </c>
    </row>
    <row r="51" spans="1:9" s="4" customFormat="1" ht="27.95" customHeight="1" x14ac:dyDescent="0.35">
      <c r="A51" s="51"/>
      <c r="B51" s="62" t="s">
        <v>33</v>
      </c>
      <c r="C51" s="12">
        <v>180</v>
      </c>
      <c r="D51" s="13">
        <v>3.67</v>
      </c>
      <c r="E51" s="13">
        <v>5.76</v>
      </c>
      <c r="F51" s="13">
        <v>24.53</v>
      </c>
      <c r="G51" s="13">
        <v>164.7</v>
      </c>
      <c r="H51" s="11">
        <v>2017</v>
      </c>
      <c r="I51" s="11">
        <v>312</v>
      </c>
    </row>
    <row r="52" spans="1:9" s="4" customFormat="1" ht="27.95" customHeight="1" x14ac:dyDescent="0.35">
      <c r="A52" s="57"/>
      <c r="B52" s="69" t="s">
        <v>18</v>
      </c>
      <c r="C52" s="39">
        <v>200</v>
      </c>
      <c r="D52" s="40">
        <v>0.04</v>
      </c>
      <c r="E52" s="40">
        <v>0</v>
      </c>
      <c r="F52" s="40">
        <v>24.76</v>
      </c>
      <c r="G52" s="40">
        <v>94.2</v>
      </c>
      <c r="H52" s="21">
        <v>2017</v>
      </c>
      <c r="I52" s="21">
        <v>349</v>
      </c>
    </row>
    <row r="53" spans="1:9" s="4" customFormat="1" ht="27.95" customHeight="1" x14ac:dyDescent="0.35">
      <c r="A53" s="51"/>
      <c r="B53" s="62" t="s">
        <v>25</v>
      </c>
      <c r="C53" s="12">
        <v>30</v>
      </c>
      <c r="D53" s="13">
        <f>0.38*30/20</f>
        <v>0.57000000000000006</v>
      </c>
      <c r="E53" s="13">
        <v>1.62</v>
      </c>
      <c r="F53" s="13">
        <v>9.6199999999999992</v>
      </c>
      <c r="G53" s="13">
        <f>82.9*30/20</f>
        <v>124.35</v>
      </c>
      <c r="H53" s="10" t="s">
        <v>12</v>
      </c>
      <c r="I53" s="10" t="s">
        <v>12</v>
      </c>
    </row>
    <row r="54" spans="1:9" s="4" customFormat="1" ht="27.95" customHeight="1" x14ac:dyDescent="0.35">
      <c r="A54" s="50"/>
      <c r="B54" s="61" t="s">
        <v>50</v>
      </c>
      <c r="C54" s="16">
        <v>40</v>
      </c>
      <c r="D54" s="13">
        <v>2.2400000000000002</v>
      </c>
      <c r="E54" s="13">
        <v>0.44</v>
      </c>
      <c r="F54" s="13">
        <v>19.760000000000002</v>
      </c>
      <c r="G54" s="13">
        <v>91.96</v>
      </c>
      <c r="H54" s="10" t="s">
        <v>12</v>
      </c>
      <c r="I54" s="10" t="s">
        <v>12</v>
      </c>
    </row>
    <row r="55" spans="1:9" s="18" customFormat="1" ht="27.95" customHeight="1" x14ac:dyDescent="0.35">
      <c r="A55" s="56"/>
      <c r="B55" s="63" t="s">
        <v>48</v>
      </c>
      <c r="C55" s="17">
        <f t="shared" ref="C55:G55" si="3">SUM(C48:C54)</f>
        <v>920</v>
      </c>
      <c r="D55" s="86">
        <f t="shared" si="3"/>
        <v>26.54</v>
      </c>
      <c r="E55" s="86">
        <f t="shared" si="3"/>
        <v>23.060000000000002</v>
      </c>
      <c r="F55" s="86">
        <f t="shared" si="3"/>
        <v>102.24400000000001</v>
      </c>
      <c r="G55" s="86">
        <f t="shared" si="3"/>
        <v>805.29000000000008</v>
      </c>
      <c r="H55" s="37"/>
      <c r="I55" s="37"/>
    </row>
    <row r="56" spans="1:9" s="18" customFormat="1" ht="27.95" customHeight="1" x14ac:dyDescent="0.35">
      <c r="A56" s="53"/>
      <c r="B56" s="66"/>
      <c r="C56" s="36"/>
      <c r="D56" s="29"/>
      <c r="E56" s="29"/>
      <c r="F56" s="29"/>
      <c r="G56" s="29"/>
      <c r="H56" s="35"/>
      <c r="I56" s="35"/>
    </row>
    <row r="57" spans="1:9" s="4" customFormat="1" ht="27.95" customHeight="1" x14ac:dyDescent="0.35">
      <c r="A57" s="47"/>
      <c r="B57" s="104" t="s">
        <v>58</v>
      </c>
      <c r="C57" s="105"/>
      <c r="D57" s="105"/>
      <c r="E57" s="105"/>
      <c r="F57" s="105"/>
      <c r="G57" s="105"/>
      <c r="H57" s="90"/>
      <c r="I57" s="90"/>
    </row>
    <row r="58" spans="1:9" s="4" customFormat="1" ht="27.95" customHeight="1" x14ac:dyDescent="0.35">
      <c r="A58" s="47"/>
      <c r="B58" s="101" t="s">
        <v>1</v>
      </c>
      <c r="C58" s="94" t="s">
        <v>4</v>
      </c>
      <c r="D58" s="96" t="s">
        <v>5</v>
      </c>
      <c r="E58" s="97"/>
      <c r="F58" s="97"/>
      <c r="G58" s="98"/>
      <c r="H58" s="99" t="s">
        <v>2</v>
      </c>
      <c r="I58" s="99" t="s">
        <v>3</v>
      </c>
    </row>
    <row r="59" spans="1:9" s="4" customFormat="1" ht="115.5" customHeight="1" x14ac:dyDescent="0.35">
      <c r="A59" s="47"/>
      <c r="B59" s="102"/>
      <c r="C59" s="95"/>
      <c r="D59" s="86" t="s">
        <v>6</v>
      </c>
      <c r="E59" s="86" t="s">
        <v>7</v>
      </c>
      <c r="F59" s="86" t="s">
        <v>8</v>
      </c>
      <c r="G59" s="86" t="s">
        <v>9</v>
      </c>
      <c r="H59" s="100"/>
      <c r="I59" s="100"/>
    </row>
    <row r="60" spans="1:9" s="4" customFormat="1" ht="27.95" customHeight="1" x14ac:dyDescent="0.35">
      <c r="A60" s="85"/>
      <c r="B60" s="106" t="s">
        <v>20</v>
      </c>
      <c r="C60" s="93"/>
      <c r="D60" s="93"/>
      <c r="E60" s="93"/>
      <c r="F60" s="93"/>
      <c r="G60" s="93"/>
      <c r="H60" s="90"/>
      <c r="I60" s="90"/>
    </row>
    <row r="61" spans="1:9" s="4" customFormat="1" ht="27.95" customHeight="1" x14ac:dyDescent="0.35">
      <c r="A61" s="51"/>
      <c r="B61" s="62" t="s">
        <v>65</v>
      </c>
      <c r="C61" s="12">
        <v>100</v>
      </c>
      <c r="D61" s="13">
        <v>1.66</v>
      </c>
      <c r="E61" s="13">
        <v>4.18</v>
      </c>
      <c r="F61" s="13">
        <v>8.19</v>
      </c>
      <c r="G61" s="13">
        <v>77.099999999999994</v>
      </c>
      <c r="H61" s="11">
        <v>2010</v>
      </c>
      <c r="I61" s="11">
        <v>34</v>
      </c>
    </row>
    <row r="62" spans="1:9" s="4" customFormat="1" ht="27.95" customHeight="1" x14ac:dyDescent="0.35">
      <c r="A62" s="50"/>
      <c r="B62" s="61" t="s">
        <v>61</v>
      </c>
      <c r="C62" s="20">
        <v>250</v>
      </c>
      <c r="D62" s="13">
        <v>4.53</v>
      </c>
      <c r="E62" s="13">
        <v>4.37</v>
      </c>
      <c r="F62" s="13">
        <v>20.93</v>
      </c>
      <c r="G62" s="13">
        <v>173.6</v>
      </c>
      <c r="H62" s="10">
        <v>2005</v>
      </c>
      <c r="I62" s="10">
        <v>206</v>
      </c>
    </row>
    <row r="63" spans="1:9" s="4" customFormat="1" ht="27.95" customHeight="1" x14ac:dyDescent="0.35">
      <c r="A63" s="90"/>
      <c r="B63" s="65" t="s">
        <v>34</v>
      </c>
      <c r="C63" s="12">
        <v>100</v>
      </c>
      <c r="D63" s="13">
        <v>12.35</v>
      </c>
      <c r="E63" s="13">
        <v>14.24</v>
      </c>
      <c r="F63" s="13">
        <v>6.54</v>
      </c>
      <c r="G63" s="13">
        <v>216.8</v>
      </c>
      <c r="H63" s="11">
        <v>2017</v>
      </c>
      <c r="I63" s="11">
        <v>290</v>
      </c>
    </row>
    <row r="64" spans="1:9" s="4" customFormat="1" ht="27.95" customHeight="1" x14ac:dyDescent="0.35">
      <c r="A64" s="51"/>
      <c r="B64" s="67" t="s">
        <v>17</v>
      </c>
      <c r="C64" s="28">
        <v>180</v>
      </c>
      <c r="D64" s="13">
        <v>8.9499999999999993</v>
      </c>
      <c r="E64" s="13">
        <f>5.17*200/150</f>
        <v>6.8933333333333335</v>
      </c>
      <c r="F64" s="13">
        <v>47.76</v>
      </c>
      <c r="G64" s="13">
        <v>282.39999999999998</v>
      </c>
      <c r="H64" s="21">
        <v>2017</v>
      </c>
      <c r="I64" s="21">
        <v>302</v>
      </c>
    </row>
    <row r="65" spans="1:9" s="4" customFormat="1" ht="27.95" customHeight="1" x14ac:dyDescent="0.35">
      <c r="A65" s="51"/>
      <c r="B65" s="62" t="s">
        <v>35</v>
      </c>
      <c r="C65" s="12">
        <v>200</v>
      </c>
      <c r="D65" s="13">
        <v>0.7</v>
      </c>
      <c r="E65" s="13">
        <v>0.3</v>
      </c>
      <c r="F65" s="13">
        <v>20.2</v>
      </c>
      <c r="G65" s="13">
        <v>98.1</v>
      </c>
      <c r="H65" s="11">
        <v>2011</v>
      </c>
      <c r="I65" s="11">
        <v>388</v>
      </c>
    </row>
    <row r="66" spans="1:9" s="4" customFormat="1" ht="27.95" customHeight="1" x14ac:dyDescent="0.35">
      <c r="A66" s="50"/>
      <c r="B66" s="61" t="s">
        <v>50</v>
      </c>
      <c r="C66" s="16">
        <v>40</v>
      </c>
      <c r="D66" s="13">
        <v>2.2400000000000002</v>
      </c>
      <c r="E66" s="13">
        <v>0.44</v>
      </c>
      <c r="F66" s="13">
        <v>19.760000000000002</v>
      </c>
      <c r="G66" s="13">
        <v>91.96</v>
      </c>
      <c r="H66" s="10" t="s">
        <v>12</v>
      </c>
      <c r="I66" s="10" t="s">
        <v>12</v>
      </c>
    </row>
    <row r="67" spans="1:9" s="18" customFormat="1" ht="27.95" customHeight="1" x14ac:dyDescent="0.35">
      <c r="A67" s="53"/>
      <c r="B67" s="66" t="s">
        <v>48</v>
      </c>
      <c r="C67" s="17">
        <f>SUM(C61:C66)</f>
        <v>870</v>
      </c>
      <c r="D67" s="86">
        <f t="shared" ref="D67:G67" si="4">SUM(D61:D66)</f>
        <v>30.43</v>
      </c>
      <c r="E67" s="86">
        <f t="shared" si="4"/>
        <v>30.423333333333336</v>
      </c>
      <c r="F67" s="86">
        <f t="shared" si="4"/>
        <v>123.38</v>
      </c>
      <c r="G67" s="86">
        <f t="shared" si="4"/>
        <v>939.96</v>
      </c>
      <c r="H67" s="83"/>
      <c r="I67" s="83"/>
    </row>
    <row r="68" spans="1:9" s="18" customFormat="1" ht="27.95" customHeight="1" x14ac:dyDescent="0.35">
      <c r="A68" s="53"/>
      <c r="B68" s="66"/>
      <c r="C68" s="36"/>
      <c r="D68" s="29"/>
      <c r="E68" s="29"/>
      <c r="F68" s="29"/>
      <c r="G68" s="29"/>
      <c r="H68" s="35"/>
      <c r="I68" s="35"/>
    </row>
    <row r="69" spans="1:9" s="18" customFormat="1" ht="27.95" customHeight="1" x14ac:dyDescent="0.35">
      <c r="A69" s="84"/>
      <c r="B69" s="109" t="s">
        <v>59</v>
      </c>
      <c r="C69" s="110"/>
      <c r="D69" s="110"/>
      <c r="E69" s="110"/>
      <c r="F69" s="110"/>
      <c r="G69" s="110"/>
    </row>
    <row r="70" spans="1:9" s="4" customFormat="1" ht="27.95" customHeight="1" x14ac:dyDescent="0.35">
      <c r="A70" s="47"/>
      <c r="B70" s="101" t="s">
        <v>1</v>
      </c>
      <c r="C70" s="94" t="s">
        <v>4</v>
      </c>
      <c r="D70" s="96" t="s">
        <v>5</v>
      </c>
      <c r="E70" s="97"/>
      <c r="F70" s="97"/>
      <c r="G70" s="98"/>
      <c r="H70" s="99" t="s">
        <v>2</v>
      </c>
      <c r="I70" s="99" t="s">
        <v>3</v>
      </c>
    </row>
    <row r="71" spans="1:9" s="4" customFormat="1" ht="123.75" customHeight="1" x14ac:dyDescent="0.35">
      <c r="A71" s="47"/>
      <c r="B71" s="102"/>
      <c r="C71" s="95"/>
      <c r="D71" s="86" t="s">
        <v>6</v>
      </c>
      <c r="E71" s="86" t="s">
        <v>7</v>
      </c>
      <c r="F71" s="86" t="s">
        <v>8</v>
      </c>
      <c r="G71" s="86" t="s">
        <v>9</v>
      </c>
      <c r="H71" s="100"/>
      <c r="I71" s="100"/>
    </row>
    <row r="72" spans="1:9" s="4" customFormat="1" ht="27.95" customHeight="1" x14ac:dyDescent="0.35">
      <c r="A72" s="85"/>
      <c r="B72" s="106" t="s">
        <v>20</v>
      </c>
      <c r="C72" s="93"/>
      <c r="D72" s="93"/>
      <c r="E72" s="93"/>
      <c r="F72" s="93"/>
      <c r="G72" s="93"/>
      <c r="H72" s="90"/>
      <c r="I72" s="90"/>
    </row>
    <row r="73" spans="1:9" s="4" customFormat="1" ht="27.95" customHeight="1" x14ac:dyDescent="0.35">
      <c r="A73" s="51"/>
      <c r="B73" s="62" t="s">
        <v>47</v>
      </c>
      <c r="C73" s="12">
        <v>100</v>
      </c>
      <c r="D73" s="13">
        <v>0.85</v>
      </c>
      <c r="E73" s="13">
        <v>3.05</v>
      </c>
      <c r="F73" s="13">
        <v>5.19</v>
      </c>
      <c r="G73" s="13">
        <v>68.36</v>
      </c>
      <c r="H73" s="11">
        <v>2005</v>
      </c>
      <c r="I73" s="11">
        <v>79</v>
      </c>
    </row>
    <row r="74" spans="1:9" s="4" customFormat="1" ht="27.95" customHeight="1" x14ac:dyDescent="0.35">
      <c r="A74" s="51"/>
      <c r="B74" s="62" t="s">
        <v>60</v>
      </c>
      <c r="C74" s="12">
        <v>250</v>
      </c>
      <c r="D74" s="40">
        <v>2.15</v>
      </c>
      <c r="E74" s="40">
        <v>2.27</v>
      </c>
      <c r="F74" s="40">
        <v>13.71</v>
      </c>
      <c r="G74" s="40">
        <v>83.8</v>
      </c>
      <c r="H74" s="11">
        <v>2005</v>
      </c>
      <c r="I74" s="11">
        <v>208</v>
      </c>
    </row>
    <row r="75" spans="1:9" s="4" customFormat="1" ht="27.95" customHeight="1" x14ac:dyDescent="0.35">
      <c r="A75" s="44"/>
      <c r="B75" s="67" t="s">
        <v>81</v>
      </c>
      <c r="C75" s="20">
        <v>100</v>
      </c>
      <c r="D75" s="13">
        <v>17.43</v>
      </c>
      <c r="E75" s="13">
        <v>11.64</v>
      </c>
      <c r="F75" s="13">
        <v>7.1</v>
      </c>
      <c r="G75" s="14">
        <v>162.31</v>
      </c>
      <c r="H75" s="28">
        <v>2017</v>
      </c>
      <c r="I75" s="10" t="s">
        <v>32</v>
      </c>
    </row>
    <row r="76" spans="1:9" s="78" customFormat="1" ht="27.95" customHeight="1" x14ac:dyDescent="0.35">
      <c r="A76" s="51"/>
      <c r="B76" s="62" t="s">
        <v>33</v>
      </c>
      <c r="C76" s="12">
        <v>180</v>
      </c>
      <c r="D76" s="13">
        <v>3.06</v>
      </c>
      <c r="E76" s="13">
        <v>4.8</v>
      </c>
      <c r="F76" s="13">
        <v>22.45</v>
      </c>
      <c r="G76" s="13">
        <v>187.6</v>
      </c>
      <c r="H76" s="11">
        <v>2017</v>
      </c>
      <c r="I76" s="11">
        <v>312</v>
      </c>
    </row>
    <row r="77" spans="1:9" s="4" customFormat="1" ht="27.95" customHeight="1" x14ac:dyDescent="0.35">
      <c r="A77" s="51"/>
      <c r="B77" s="62" t="s">
        <v>24</v>
      </c>
      <c r="C77" s="12">
        <v>200</v>
      </c>
      <c r="D77" s="13">
        <v>0.2</v>
      </c>
      <c r="E77" s="13">
        <v>0.2</v>
      </c>
      <c r="F77" s="13">
        <v>22.3</v>
      </c>
      <c r="G77" s="13">
        <v>110</v>
      </c>
      <c r="H77" s="11">
        <v>2005</v>
      </c>
      <c r="I77" s="11">
        <v>859</v>
      </c>
    </row>
    <row r="78" spans="1:9" s="4" customFormat="1" ht="27.95" customHeight="1" x14ac:dyDescent="0.35">
      <c r="A78" s="50"/>
      <c r="B78" s="61" t="s">
        <v>50</v>
      </c>
      <c r="C78" s="16">
        <v>40</v>
      </c>
      <c r="D78" s="13">
        <v>2.2400000000000002</v>
      </c>
      <c r="E78" s="13">
        <v>0.44</v>
      </c>
      <c r="F78" s="13">
        <v>19.760000000000002</v>
      </c>
      <c r="G78" s="13">
        <v>91.96</v>
      </c>
      <c r="H78" s="10" t="s">
        <v>12</v>
      </c>
      <c r="I78" s="10" t="s">
        <v>12</v>
      </c>
    </row>
    <row r="79" spans="1:9" s="18" customFormat="1" ht="27.95" customHeight="1" x14ac:dyDescent="0.35">
      <c r="A79" s="56"/>
      <c r="B79" s="63" t="s">
        <v>48</v>
      </c>
      <c r="C79" s="17">
        <f t="shared" ref="C79:G79" si="5">SUM(C73:C78)</f>
        <v>870</v>
      </c>
      <c r="D79" s="86">
        <f t="shared" si="5"/>
        <v>25.93</v>
      </c>
      <c r="E79" s="86">
        <f t="shared" si="5"/>
        <v>22.400000000000002</v>
      </c>
      <c r="F79" s="86">
        <f t="shared" si="5"/>
        <v>90.51</v>
      </c>
      <c r="G79" s="86">
        <f t="shared" si="5"/>
        <v>704.03000000000009</v>
      </c>
      <c r="H79" s="37"/>
      <c r="I79" s="37"/>
    </row>
    <row r="80" spans="1:9" s="18" customFormat="1" ht="27.95" customHeight="1" x14ac:dyDescent="0.35">
      <c r="A80" s="84"/>
      <c r="B80" s="109" t="s">
        <v>37</v>
      </c>
      <c r="C80" s="111"/>
      <c r="D80" s="111"/>
      <c r="E80" s="111"/>
      <c r="F80" s="111"/>
      <c r="G80" s="111"/>
    </row>
    <row r="81" spans="1:9" s="4" customFormat="1" ht="27.75" customHeight="1" x14ac:dyDescent="0.35">
      <c r="A81" s="47"/>
      <c r="B81" s="87" t="s">
        <v>1</v>
      </c>
      <c r="C81" s="94" t="s">
        <v>4</v>
      </c>
      <c r="D81" s="96" t="s">
        <v>5</v>
      </c>
      <c r="E81" s="97"/>
      <c r="F81" s="97"/>
      <c r="G81" s="98"/>
      <c r="H81" s="99" t="s">
        <v>2</v>
      </c>
      <c r="I81" s="99" t="s">
        <v>3</v>
      </c>
    </row>
    <row r="82" spans="1:9" s="4" customFormat="1" ht="127.5" customHeight="1" x14ac:dyDescent="0.35">
      <c r="A82" s="47"/>
      <c r="B82" s="88"/>
      <c r="C82" s="95"/>
      <c r="D82" s="86" t="s">
        <v>6</v>
      </c>
      <c r="E82" s="86" t="s">
        <v>7</v>
      </c>
      <c r="F82" s="86" t="s">
        <v>8</v>
      </c>
      <c r="G82" s="86" t="s">
        <v>9</v>
      </c>
      <c r="H82" s="100"/>
      <c r="I82" s="100"/>
    </row>
    <row r="83" spans="1:9" s="4" customFormat="1" ht="27.95" customHeight="1" x14ac:dyDescent="0.35">
      <c r="A83" s="85"/>
      <c r="B83" s="106" t="s">
        <v>20</v>
      </c>
      <c r="C83" s="93"/>
      <c r="D83" s="93"/>
      <c r="E83" s="93"/>
      <c r="F83" s="93"/>
      <c r="G83" s="93"/>
      <c r="H83" s="90"/>
      <c r="I83" s="90"/>
    </row>
    <row r="84" spans="1:9" s="4" customFormat="1" ht="27.95" customHeight="1" x14ac:dyDescent="0.35">
      <c r="A84" s="51"/>
      <c r="B84" s="62" t="s">
        <v>63</v>
      </c>
      <c r="C84" s="12">
        <v>100</v>
      </c>
      <c r="D84" s="13">
        <v>0.81</v>
      </c>
      <c r="E84" s="13">
        <v>3.7</v>
      </c>
      <c r="F84" s="13">
        <v>4.6100000000000003</v>
      </c>
      <c r="G84" s="13">
        <v>54.96</v>
      </c>
      <c r="H84" s="11">
        <v>2010</v>
      </c>
      <c r="I84" s="11">
        <v>45</v>
      </c>
    </row>
    <row r="85" spans="1:9" s="4" customFormat="1" ht="27.95" customHeight="1" x14ac:dyDescent="0.35">
      <c r="A85" s="51"/>
      <c r="B85" s="62" t="s">
        <v>66</v>
      </c>
      <c r="C85" s="12">
        <v>250</v>
      </c>
      <c r="D85" s="40">
        <v>6.18</v>
      </c>
      <c r="E85" s="40">
        <v>3.3</v>
      </c>
      <c r="F85" s="40">
        <v>14.65</v>
      </c>
      <c r="G85" s="40">
        <v>113</v>
      </c>
      <c r="H85" s="28">
        <v>2005</v>
      </c>
      <c r="I85" s="28">
        <v>204</v>
      </c>
    </row>
    <row r="86" spans="1:9" s="4" customFormat="1" ht="27.95" customHeight="1" x14ac:dyDescent="0.35">
      <c r="A86" s="49"/>
      <c r="B86" s="60" t="s">
        <v>38</v>
      </c>
      <c r="C86" s="12">
        <v>100</v>
      </c>
      <c r="D86" s="13">
        <v>6.1</v>
      </c>
      <c r="E86" s="13">
        <v>7</v>
      </c>
      <c r="F86" s="13">
        <v>5.6</v>
      </c>
      <c r="G86" s="14">
        <v>112.5</v>
      </c>
      <c r="H86" s="10">
        <v>2010</v>
      </c>
      <c r="I86" s="11">
        <v>298</v>
      </c>
    </row>
    <row r="87" spans="1:9" s="4" customFormat="1" ht="27.95" customHeight="1" x14ac:dyDescent="0.35">
      <c r="A87" s="51"/>
      <c r="B87" s="62" t="s">
        <v>62</v>
      </c>
      <c r="C87" s="12">
        <v>180</v>
      </c>
      <c r="D87" s="13">
        <v>3.06</v>
      </c>
      <c r="E87" s="13">
        <v>4.8</v>
      </c>
      <c r="F87" s="13">
        <v>30.56</v>
      </c>
      <c r="G87" s="13">
        <v>137.25</v>
      </c>
      <c r="H87" s="11">
        <v>2017</v>
      </c>
      <c r="I87" s="11">
        <v>312</v>
      </c>
    </row>
    <row r="88" spans="1:9" s="4" customFormat="1" ht="27.95" customHeight="1" x14ac:dyDescent="0.35">
      <c r="A88" s="57"/>
      <c r="B88" s="69" t="s">
        <v>51</v>
      </c>
      <c r="C88" s="39">
        <v>200</v>
      </c>
      <c r="D88" s="40">
        <v>0.2</v>
      </c>
      <c r="E88" s="40">
        <v>0</v>
      </c>
      <c r="F88" s="40">
        <v>32.6</v>
      </c>
      <c r="G88" s="40">
        <v>132</v>
      </c>
      <c r="H88" s="21">
        <v>2005</v>
      </c>
      <c r="I88" s="21">
        <v>874</v>
      </c>
    </row>
    <row r="89" spans="1:9" s="4" customFormat="1" ht="27.95" customHeight="1" x14ac:dyDescent="0.35">
      <c r="A89" s="51"/>
      <c r="B89" s="62" t="s">
        <v>36</v>
      </c>
      <c r="C89" s="12">
        <v>50</v>
      </c>
      <c r="D89" s="13">
        <v>4.74</v>
      </c>
      <c r="E89" s="13">
        <v>0.6</v>
      </c>
      <c r="F89" s="13">
        <v>28.98</v>
      </c>
      <c r="G89" s="13">
        <v>140.28</v>
      </c>
      <c r="H89" s="28" t="s">
        <v>12</v>
      </c>
      <c r="I89" s="28" t="s">
        <v>12</v>
      </c>
    </row>
    <row r="90" spans="1:9" s="4" customFormat="1" ht="27.95" customHeight="1" x14ac:dyDescent="0.35">
      <c r="A90" s="50"/>
      <c r="B90" s="61" t="s">
        <v>50</v>
      </c>
      <c r="C90" s="16">
        <v>40</v>
      </c>
      <c r="D90" s="13">
        <v>2.2400000000000002</v>
      </c>
      <c r="E90" s="13">
        <v>0.44</v>
      </c>
      <c r="F90" s="13">
        <v>19.760000000000002</v>
      </c>
      <c r="G90" s="13">
        <v>91.96</v>
      </c>
      <c r="H90" s="10" t="s">
        <v>12</v>
      </c>
      <c r="I90" s="10" t="s">
        <v>12</v>
      </c>
    </row>
    <row r="91" spans="1:9" s="18" customFormat="1" ht="27.95" customHeight="1" x14ac:dyDescent="0.35">
      <c r="A91" s="56"/>
      <c r="B91" s="63" t="s">
        <v>48</v>
      </c>
      <c r="C91" s="17">
        <f t="shared" ref="C91:G91" si="6">SUM(C84:C90)</f>
        <v>920</v>
      </c>
      <c r="D91" s="86">
        <f t="shared" si="6"/>
        <v>23.33</v>
      </c>
      <c r="E91" s="86">
        <f t="shared" si="6"/>
        <v>19.840000000000003</v>
      </c>
      <c r="F91" s="86">
        <f t="shared" si="6"/>
        <v>136.76000000000002</v>
      </c>
      <c r="G91" s="86">
        <f t="shared" si="6"/>
        <v>781.95</v>
      </c>
      <c r="H91" s="37"/>
      <c r="I91" s="37"/>
    </row>
    <row r="92" spans="1:9" s="18" customFormat="1" ht="27.95" customHeight="1" x14ac:dyDescent="0.35">
      <c r="A92" s="53"/>
      <c r="B92" s="66"/>
      <c r="C92" s="36"/>
      <c r="D92" s="29"/>
      <c r="E92" s="29"/>
      <c r="F92" s="29"/>
      <c r="G92" s="29"/>
      <c r="H92" s="35"/>
      <c r="I92" s="35"/>
    </row>
    <row r="93" spans="1:9" s="18" customFormat="1" ht="27.95" customHeight="1" x14ac:dyDescent="0.35">
      <c r="A93" s="84"/>
      <c r="B93" s="109" t="s">
        <v>39</v>
      </c>
      <c r="C93" s="110"/>
      <c r="D93" s="110"/>
      <c r="E93" s="110"/>
      <c r="F93" s="110"/>
      <c r="G93" s="110"/>
    </row>
    <row r="94" spans="1:9" s="4" customFormat="1" ht="27.95" customHeight="1" x14ac:dyDescent="0.35">
      <c r="A94" s="47"/>
      <c r="B94" s="87" t="s">
        <v>1</v>
      </c>
      <c r="C94" s="94" t="s">
        <v>4</v>
      </c>
      <c r="D94" s="96" t="s">
        <v>5</v>
      </c>
      <c r="E94" s="97"/>
      <c r="F94" s="97"/>
      <c r="G94" s="98"/>
      <c r="H94" s="99" t="s">
        <v>2</v>
      </c>
      <c r="I94" s="99" t="s">
        <v>3</v>
      </c>
    </row>
    <row r="95" spans="1:9" s="4" customFormat="1" ht="116.25" customHeight="1" x14ac:dyDescent="0.35">
      <c r="A95" s="47"/>
      <c r="B95" s="88"/>
      <c r="C95" s="95"/>
      <c r="D95" s="86" t="s">
        <v>6</v>
      </c>
      <c r="E95" s="86" t="s">
        <v>7</v>
      </c>
      <c r="F95" s="86" t="s">
        <v>8</v>
      </c>
      <c r="G95" s="86" t="s">
        <v>9</v>
      </c>
      <c r="H95" s="100"/>
      <c r="I95" s="100"/>
    </row>
    <row r="96" spans="1:9" s="4" customFormat="1" ht="27.95" customHeight="1" x14ac:dyDescent="0.35">
      <c r="A96" s="84"/>
      <c r="B96" s="92" t="s">
        <v>20</v>
      </c>
      <c r="C96" s="108"/>
      <c r="D96" s="108"/>
      <c r="E96" s="108"/>
      <c r="F96" s="108"/>
      <c r="G96" s="108"/>
      <c r="H96" s="90"/>
      <c r="I96" s="90"/>
    </row>
    <row r="97" spans="1:9" s="4" customFormat="1" ht="27.95" customHeight="1" x14ac:dyDescent="0.35">
      <c r="A97" s="52"/>
      <c r="B97" s="61" t="s">
        <v>46</v>
      </c>
      <c r="C97" s="32">
        <v>100</v>
      </c>
      <c r="D97" s="15">
        <v>0.7</v>
      </c>
      <c r="E97" s="15">
        <v>2</v>
      </c>
      <c r="F97" s="15">
        <v>7</v>
      </c>
      <c r="G97" s="15">
        <v>69.2</v>
      </c>
      <c r="H97" s="31">
        <v>2005</v>
      </c>
      <c r="I97" s="31">
        <v>81</v>
      </c>
    </row>
    <row r="98" spans="1:9" s="4" customFormat="1" ht="27.95" customHeight="1" x14ac:dyDescent="0.35">
      <c r="A98" s="50"/>
      <c r="B98" s="61" t="s">
        <v>61</v>
      </c>
      <c r="C98" s="20">
        <v>250</v>
      </c>
      <c r="D98" s="13">
        <v>2.12</v>
      </c>
      <c r="E98" s="13">
        <v>4.22</v>
      </c>
      <c r="F98" s="13">
        <v>13.06</v>
      </c>
      <c r="G98" s="13">
        <v>187.8</v>
      </c>
      <c r="H98" s="10">
        <v>2017</v>
      </c>
      <c r="I98" s="10">
        <v>102</v>
      </c>
    </row>
    <row r="99" spans="1:9" s="4" customFormat="1" ht="27.95" customHeight="1" x14ac:dyDescent="0.35">
      <c r="A99" s="90"/>
      <c r="B99" s="65" t="s">
        <v>40</v>
      </c>
      <c r="C99" s="12">
        <v>100</v>
      </c>
      <c r="D99" s="13">
        <v>10.35</v>
      </c>
      <c r="E99" s="13">
        <v>12.12</v>
      </c>
      <c r="F99" s="13">
        <v>5.36</v>
      </c>
      <c r="G99" s="13">
        <v>224.5</v>
      </c>
      <c r="H99" s="11">
        <v>2017</v>
      </c>
      <c r="I99" s="11">
        <v>290</v>
      </c>
    </row>
    <row r="100" spans="1:9" s="78" customFormat="1" ht="27.95" customHeight="1" x14ac:dyDescent="0.35">
      <c r="A100" s="51"/>
      <c r="B100" s="62" t="s">
        <v>33</v>
      </c>
      <c r="C100" s="12">
        <v>180</v>
      </c>
      <c r="D100" s="13">
        <v>3.06</v>
      </c>
      <c r="E100" s="13">
        <v>4.8</v>
      </c>
      <c r="F100" s="13">
        <v>22.45</v>
      </c>
      <c r="G100" s="13">
        <v>187.6</v>
      </c>
      <c r="H100" s="11">
        <v>2017</v>
      </c>
      <c r="I100" s="11">
        <v>312</v>
      </c>
    </row>
    <row r="101" spans="1:9" s="4" customFormat="1" ht="27.95" customHeight="1" x14ac:dyDescent="0.35">
      <c r="A101" s="50"/>
      <c r="B101" s="61" t="s">
        <v>11</v>
      </c>
      <c r="C101" s="16">
        <v>40</v>
      </c>
      <c r="D101" s="13">
        <v>2.2400000000000002</v>
      </c>
      <c r="E101" s="13">
        <v>0.44</v>
      </c>
      <c r="F101" s="13">
        <v>19.760000000000002</v>
      </c>
      <c r="G101" s="13">
        <v>91.96</v>
      </c>
      <c r="H101" s="10" t="s">
        <v>12</v>
      </c>
      <c r="I101" s="10" t="s">
        <v>12</v>
      </c>
    </row>
    <row r="102" spans="1:9" s="4" customFormat="1" ht="27.95" customHeight="1" x14ac:dyDescent="0.35">
      <c r="A102" s="57"/>
      <c r="B102" s="69" t="s">
        <v>18</v>
      </c>
      <c r="C102" s="39">
        <v>200</v>
      </c>
      <c r="D102" s="40">
        <v>0.04</v>
      </c>
      <c r="E102" s="40">
        <v>0</v>
      </c>
      <c r="F102" s="40">
        <v>24.76</v>
      </c>
      <c r="G102" s="40">
        <v>94.2</v>
      </c>
      <c r="H102" s="21">
        <v>2017</v>
      </c>
      <c r="I102" s="21">
        <v>349</v>
      </c>
    </row>
    <row r="103" spans="1:9" s="18" customFormat="1" ht="27.95" customHeight="1" x14ac:dyDescent="0.35">
      <c r="A103" s="56"/>
      <c r="B103" s="63" t="s">
        <v>48</v>
      </c>
      <c r="C103" s="17">
        <f t="shared" ref="C103:G103" si="7">SUM(C97:C102)</f>
        <v>870</v>
      </c>
      <c r="D103" s="86">
        <f t="shared" si="7"/>
        <v>18.509999999999998</v>
      </c>
      <c r="E103" s="86">
        <f t="shared" si="7"/>
        <v>23.580000000000002</v>
      </c>
      <c r="F103" s="86">
        <f t="shared" si="7"/>
        <v>92.390000000000015</v>
      </c>
      <c r="G103" s="86">
        <f t="shared" si="7"/>
        <v>855.2600000000001</v>
      </c>
      <c r="H103" s="37"/>
      <c r="I103" s="37"/>
    </row>
    <row r="104" spans="1:9" s="18" customFormat="1" ht="27.95" customHeight="1" x14ac:dyDescent="0.35">
      <c r="A104" s="53"/>
      <c r="B104" s="66"/>
      <c r="C104" s="17"/>
      <c r="D104" s="86"/>
      <c r="E104" s="86"/>
      <c r="F104" s="86"/>
      <c r="G104" s="86"/>
      <c r="H104" s="43"/>
      <c r="I104" s="43"/>
    </row>
    <row r="105" spans="1:9" s="18" customFormat="1" ht="27.95" customHeight="1" x14ac:dyDescent="0.35">
      <c r="A105" s="84"/>
      <c r="B105" s="92" t="s">
        <v>41</v>
      </c>
      <c r="C105" s="93"/>
      <c r="D105" s="93"/>
      <c r="E105" s="93"/>
      <c r="F105" s="93"/>
      <c r="G105" s="93"/>
    </row>
    <row r="106" spans="1:9" s="4" customFormat="1" ht="27.95" customHeight="1" x14ac:dyDescent="0.35">
      <c r="A106" s="47"/>
      <c r="B106" s="87" t="s">
        <v>1</v>
      </c>
      <c r="C106" s="94" t="s">
        <v>4</v>
      </c>
      <c r="D106" s="96" t="s">
        <v>5</v>
      </c>
      <c r="E106" s="97"/>
      <c r="F106" s="97"/>
      <c r="G106" s="98"/>
      <c r="H106" s="99" t="s">
        <v>2</v>
      </c>
      <c r="I106" s="99" t="s">
        <v>3</v>
      </c>
    </row>
    <row r="107" spans="1:9" s="4" customFormat="1" ht="121.5" customHeight="1" x14ac:dyDescent="0.35">
      <c r="A107" s="47"/>
      <c r="B107" s="88"/>
      <c r="C107" s="95"/>
      <c r="D107" s="86" t="s">
        <v>6</v>
      </c>
      <c r="E107" s="86" t="s">
        <v>7</v>
      </c>
      <c r="F107" s="86" t="s">
        <v>8</v>
      </c>
      <c r="G107" s="86" t="s">
        <v>9</v>
      </c>
      <c r="H107" s="100"/>
      <c r="I107" s="100"/>
    </row>
    <row r="108" spans="1:9" s="4" customFormat="1" ht="27.95" customHeight="1" x14ac:dyDescent="0.35">
      <c r="A108" s="84"/>
      <c r="B108" s="92" t="s">
        <v>20</v>
      </c>
      <c r="C108" s="93"/>
      <c r="D108" s="93"/>
      <c r="E108" s="93"/>
      <c r="F108" s="93"/>
      <c r="G108" s="93"/>
      <c r="H108" s="90"/>
      <c r="I108" s="90"/>
    </row>
    <row r="109" spans="1:9" s="4" customFormat="1" ht="27.95" customHeight="1" x14ac:dyDescent="0.35">
      <c r="A109" s="51"/>
      <c r="B109" s="62" t="s">
        <v>72</v>
      </c>
      <c r="C109" s="12">
        <v>100</v>
      </c>
      <c r="D109" s="13">
        <v>1.56</v>
      </c>
      <c r="E109" s="13">
        <v>3</v>
      </c>
      <c r="F109" s="13">
        <v>1.86</v>
      </c>
      <c r="G109" s="13">
        <v>82.4</v>
      </c>
      <c r="H109" s="11">
        <v>2010</v>
      </c>
      <c r="I109" s="11">
        <v>10</v>
      </c>
    </row>
    <row r="110" spans="1:9" s="4" customFormat="1" ht="27.95" customHeight="1" x14ac:dyDescent="0.35">
      <c r="A110" s="51"/>
      <c r="B110" s="62" t="s">
        <v>45</v>
      </c>
      <c r="C110" s="32">
        <v>250</v>
      </c>
      <c r="D110" s="38">
        <v>1.46</v>
      </c>
      <c r="E110" s="38">
        <v>3.93</v>
      </c>
      <c r="F110" s="38">
        <v>10.19</v>
      </c>
      <c r="G110" s="38">
        <v>82</v>
      </c>
      <c r="H110" s="28">
        <v>2005</v>
      </c>
      <c r="I110" s="10">
        <v>170</v>
      </c>
    </row>
    <row r="111" spans="1:9" s="71" customFormat="1" ht="27.95" customHeight="1" x14ac:dyDescent="0.35">
      <c r="A111" s="90"/>
      <c r="B111" s="65" t="s">
        <v>16</v>
      </c>
      <c r="C111" s="12">
        <v>100</v>
      </c>
      <c r="D111" s="13">
        <v>23.8</v>
      </c>
      <c r="E111" s="13">
        <v>19.52</v>
      </c>
      <c r="F111" s="13">
        <v>5.74</v>
      </c>
      <c r="G111" s="13">
        <v>203</v>
      </c>
      <c r="H111" s="11">
        <v>2017</v>
      </c>
      <c r="I111" s="11">
        <v>290</v>
      </c>
    </row>
    <row r="112" spans="1:9" s="4" customFormat="1" ht="27.95" customHeight="1" x14ac:dyDescent="0.35">
      <c r="A112" s="51"/>
      <c r="B112" s="67" t="s">
        <v>17</v>
      </c>
      <c r="C112" s="28">
        <v>200</v>
      </c>
      <c r="D112" s="13">
        <v>5.0999999999999996</v>
      </c>
      <c r="E112" s="13">
        <f>5.17*200/150</f>
        <v>6.8933333333333335</v>
      </c>
      <c r="F112" s="13">
        <v>47.76</v>
      </c>
      <c r="G112" s="13">
        <v>261.54000000000002</v>
      </c>
      <c r="H112" s="21">
        <v>2017</v>
      </c>
      <c r="I112" s="21">
        <v>302</v>
      </c>
    </row>
    <row r="113" spans="1:10" s="4" customFormat="1" ht="27.95" customHeight="1" x14ac:dyDescent="0.35">
      <c r="A113" s="51"/>
      <c r="B113" s="62" t="s">
        <v>24</v>
      </c>
      <c r="C113" s="12">
        <v>200</v>
      </c>
      <c r="D113" s="13">
        <v>0.2</v>
      </c>
      <c r="E113" s="13">
        <v>0.2</v>
      </c>
      <c r="F113" s="13">
        <v>22.3</v>
      </c>
      <c r="G113" s="13">
        <v>110</v>
      </c>
      <c r="H113" s="11">
        <v>2017</v>
      </c>
      <c r="I113" s="11">
        <v>342</v>
      </c>
    </row>
    <row r="114" spans="1:10" s="4" customFormat="1" ht="27.95" customHeight="1" x14ac:dyDescent="0.35">
      <c r="A114" s="50"/>
      <c r="B114" s="61" t="s">
        <v>50</v>
      </c>
      <c r="C114" s="16">
        <v>40</v>
      </c>
      <c r="D114" s="13">
        <v>2.2400000000000002</v>
      </c>
      <c r="E114" s="13">
        <v>0.44</v>
      </c>
      <c r="F114" s="13">
        <v>19.760000000000002</v>
      </c>
      <c r="G114" s="13">
        <v>91.96</v>
      </c>
      <c r="H114" s="11" t="s">
        <v>12</v>
      </c>
      <c r="I114" s="11" t="s">
        <v>12</v>
      </c>
    </row>
    <row r="115" spans="1:10" s="18" customFormat="1" ht="27.95" customHeight="1" x14ac:dyDescent="0.35">
      <c r="A115" s="56"/>
      <c r="B115" s="63" t="s">
        <v>48</v>
      </c>
      <c r="C115" s="17">
        <f>SUM(C109:C114)</f>
        <v>890</v>
      </c>
      <c r="D115" s="86">
        <f>SUM(D109:D114)</f>
        <v>34.360000000000007</v>
      </c>
      <c r="E115" s="86">
        <f t="shared" ref="E115:G115" si="8">SUM(E109:E114)</f>
        <v>33.983333333333334</v>
      </c>
      <c r="F115" s="86">
        <f t="shared" si="8"/>
        <v>107.61</v>
      </c>
      <c r="G115" s="86">
        <f t="shared" si="8"/>
        <v>830.90000000000009</v>
      </c>
      <c r="H115" s="37"/>
      <c r="I115" s="37"/>
    </row>
    <row r="116" spans="1:10" s="18" customFormat="1" ht="27.95" customHeight="1" x14ac:dyDescent="0.35">
      <c r="A116" s="53"/>
      <c r="B116" s="66"/>
      <c r="C116" s="36"/>
      <c r="D116" s="29"/>
      <c r="E116" s="29"/>
      <c r="F116" s="29"/>
      <c r="G116" s="29"/>
      <c r="H116" s="35"/>
      <c r="I116" s="35"/>
    </row>
    <row r="117" spans="1:10" s="18" customFormat="1" ht="27.95" customHeight="1" x14ac:dyDescent="0.35">
      <c r="A117" s="84"/>
      <c r="B117" s="92" t="s">
        <v>42</v>
      </c>
      <c r="C117" s="93"/>
      <c r="D117" s="93"/>
      <c r="E117" s="93"/>
      <c r="F117" s="93"/>
      <c r="G117" s="93"/>
    </row>
    <row r="118" spans="1:10" s="4" customFormat="1" ht="27.95" customHeight="1" x14ac:dyDescent="0.35">
      <c r="A118" s="47"/>
      <c r="B118" s="87" t="s">
        <v>1</v>
      </c>
      <c r="C118" s="94" t="s">
        <v>4</v>
      </c>
      <c r="D118" s="96" t="s">
        <v>5</v>
      </c>
      <c r="E118" s="97"/>
      <c r="F118" s="97"/>
      <c r="G118" s="98"/>
      <c r="H118" s="99" t="s">
        <v>2</v>
      </c>
      <c r="I118" s="99" t="s">
        <v>3</v>
      </c>
    </row>
    <row r="119" spans="1:10" s="4" customFormat="1" ht="123" customHeight="1" x14ac:dyDescent="0.35">
      <c r="A119" s="47"/>
      <c r="B119" s="88"/>
      <c r="C119" s="95"/>
      <c r="D119" s="86" t="s">
        <v>6</v>
      </c>
      <c r="E119" s="86" t="s">
        <v>7</v>
      </c>
      <c r="F119" s="86" t="s">
        <v>8</v>
      </c>
      <c r="G119" s="86" t="s">
        <v>9</v>
      </c>
      <c r="H119" s="100"/>
      <c r="I119" s="100"/>
    </row>
    <row r="120" spans="1:10" s="4" customFormat="1" ht="27.95" customHeight="1" x14ac:dyDescent="0.35">
      <c r="A120" s="85"/>
      <c r="B120" s="106" t="s">
        <v>20</v>
      </c>
      <c r="C120" s="93"/>
      <c r="D120" s="93"/>
      <c r="E120" s="93"/>
      <c r="F120" s="93"/>
      <c r="G120" s="93"/>
      <c r="H120" s="90"/>
      <c r="I120" s="90"/>
    </row>
    <row r="121" spans="1:10" s="4" customFormat="1" ht="27.95" customHeight="1" x14ac:dyDescent="0.35">
      <c r="A121" s="51"/>
      <c r="B121" s="62" t="s">
        <v>73</v>
      </c>
      <c r="C121" s="12">
        <v>100</v>
      </c>
      <c r="D121" s="13">
        <v>1.08</v>
      </c>
      <c r="E121" s="13">
        <v>0.18</v>
      </c>
      <c r="F121" s="13">
        <v>8.6199999999999992</v>
      </c>
      <c r="G121" s="13">
        <v>60.6</v>
      </c>
      <c r="H121" s="11">
        <v>2017</v>
      </c>
      <c r="I121" s="11">
        <v>175</v>
      </c>
    </row>
    <row r="122" spans="1:10" s="4" customFormat="1" ht="27.95" customHeight="1" x14ac:dyDescent="0.35">
      <c r="A122" s="51"/>
      <c r="B122" s="62" t="s">
        <v>75</v>
      </c>
      <c r="C122" s="12">
        <v>250</v>
      </c>
      <c r="D122" s="13">
        <v>1.87</v>
      </c>
      <c r="E122" s="13">
        <v>2.2599999999999998</v>
      </c>
      <c r="F122" s="13">
        <v>23.31</v>
      </c>
      <c r="G122" s="13">
        <v>168.2</v>
      </c>
      <c r="H122" s="28">
        <v>2017</v>
      </c>
      <c r="I122" s="28">
        <v>97</v>
      </c>
    </row>
    <row r="123" spans="1:10" s="4" customFormat="1" ht="27.95" customHeight="1" x14ac:dyDescent="0.35">
      <c r="A123" s="52"/>
      <c r="B123" s="64" t="s">
        <v>52</v>
      </c>
      <c r="C123" s="12">
        <v>100</v>
      </c>
      <c r="D123" s="13">
        <v>15.55</v>
      </c>
      <c r="E123" s="13">
        <v>24.58</v>
      </c>
      <c r="F123" s="13">
        <v>27.54</v>
      </c>
      <c r="G123" s="13">
        <v>265.5</v>
      </c>
      <c r="H123" s="10">
        <v>2010</v>
      </c>
      <c r="I123" s="10">
        <v>284</v>
      </c>
      <c r="J123" s="72"/>
    </row>
    <row r="124" spans="1:10" s="4" customFormat="1" ht="27.95" customHeight="1" x14ac:dyDescent="0.35">
      <c r="A124" s="51"/>
      <c r="B124" s="62" t="s">
        <v>28</v>
      </c>
      <c r="C124" s="12">
        <v>180</v>
      </c>
      <c r="D124" s="13">
        <v>5.52</v>
      </c>
      <c r="E124" s="13">
        <v>4.5199999999999996</v>
      </c>
      <c r="F124" s="13">
        <v>26.45</v>
      </c>
      <c r="G124" s="13">
        <v>168.45</v>
      </c>
      <c r="H124" s="11">
        <v>2017</v>
      </c>
      <c r="I124" s="11">
        <v>202</v>
      </c>
    </row>
    <row r="125" spans="1:10" s="4" customFormat="1" ht="27.95" customHeight="1" x14ac:dyDescent="0.35">
      <c r="A125" s="50"/>
      <c r="B125" s="61" t="s">
        <v>53</v>
      </c>
      <c r="C125" s="16">
        <v>200</v>
      </c>
      <c r="D125" s="13">
        <v>1</v>
      </c>
      <c r="E125" s="13">
        <v>0.2</v>
      </c>
      <c r="F125" s="13">
        <v>19.760000000000002</v>
      </c>
      <c r="G125" s="13">
        <v>83.4</v>
      </c>
      <c r="H125" s="10">
        <v>2011</v>
      </c>
      <c r="I125" s="10">
        <v>389</v>
      </c>
    </row>
    <row r="126" spans="1:10" s="4" customFormat="1" ht="27.95" customHeight="1" x14ac:dyDescent="0.35">
      <c r="A126" s="50"/>
      <c r="B126" s="61" t="s">
        <v>50</v>
      </c>
      <c r="C126" s="16">
        <v>40</v>
      </c>
      <c r="D126" s="13">
        <v>2.2400000000000002</v>
      </c>
      <c r="E126" s="13">
        <v>0.44</v>
      </c>
      <c r="F126" s="13">
        <v>19.760000000000002</v>
      </c>
      <c r="G126" s="13">
        <v>91.96</v>
      </c>
      <c r="H126" s="28" t="s">
        <v>12</v>
      </c>
      <c r="I126" s="28" t="s">
        <v>12</v>
      </c>
    </row>
    <row r="127" spans="1:10" s="18" customFormat="1" ht="27.95" customHeight="1" x14ac:dyDescent="0.35">
      <c r="A127" s="56"/>
      <c r="B127" s="63" t="s">
        <v>48</v>
      </c>
      <c r="C127" s="17">
        <f>SUM(C121:C126)</f>
        <v>870</v>
      </c>
      <c r="D127" s="86">
        <f t="shared" ref="D127:G127" si="9">SUM(D121:D126)</f>
        <v>27.259999999999998</v>
      </c>
      <c r="E127" s="86">
        <f t="shared" si="9"/>
        <v>32.18</v>
      </c>
      <c r="F127" s="86">
        <f t="shared" si="9"/>
        <v>125.44000000000001</v>
      </c>
      <c r="G127" s="86">
        <f t="shared" si="9"/>
        <v>838.11</v>
      </c>
      <c r="H127" s="37"/>
      <c r="I127" s="37"/>
    </row>
    <row r="128" spans="1:10" s="18" customFormat="1" ht="27.95" customHeight="1" x14ac:dyDescent="0.35">
      <c r="A128" s="53"/>
      <c r="B128" s="66"/>
      <c r="C128" s="17"/>
      <c r="D128" s="86"/>
      <c r="E128" s="86"/>
      <c r="F128" s="86"/>
      <c r="G128" s="86"/>
      <c r="H128" s="83"/>
      <c r="I128" s="83"/>
    </row>
    <row r="129" spans="1:9" s="18" customFormat="1" ht="27.95" customHeight="1" x14ac:dyDescent="0.35">
      <c r="A129" s="53"/>
      <c r="B129" s="66"/>
      <c r="C129" s="36"/>
      <c r="D129" s="29"/>
      <c r="E129" s="29"/>
      <c r="F129" s="29"/>
      <c r="G129" s="29"/>
      <c r="H129" s="35"/>
      <c r="I129" s="35"/>
    </row>
    <row r="130" spans="1:9" s="18" customFormat="1" ht="27.95" customHeight="1" x14ac:dyDescent="0.35">
      <c r="A130" s="84"/>
      <c r="B130" s="92" t="s">
        <v>43</v>
      </c>
      <c r="C130" s="93"/>
      <c r="D130" s="93"/>
      <c r="E130" s="93"/>
      <c r="F130" s="93"/>
      <c r="G130" s="93"/>
    </row>
    <row r="131" spans="1:9" s="4" customFormat="1" ht="27.95" customHeight="1" x14ac:dyDescent="0.35">
      <c r="A131" s="47"/>
      <c r="B131" s="87" t="s">
        <v>1</v>
      </c>
      <c r="C131" s="94" t="s">
        <v>4</v>
      </c>
      <c r="D131" s="96" t="s">
        <v>5</v>
      </c>
      <c r="E131" s="97"/>
      <c r="F131" s="97"/>
      <c r="G131" s="98"/>
      <c r="H131" s="99" t="s">
        <v>2</v>
      </c>
      <c r="I131" s="99" t="s">
        <v>3</v>
      </c>
    </row>
    <row r="132" spans="1:9" s="4" customFormat="1" ht="123.75" customHeight="1" x14ac:dyDescent="0.35">
      <c r="A132" s="47"/>
      <c r="B132" s="88"/>
      <c r="C132" s="95"/>
      <c r="D132" s="86" t="s">
        <v>6</v>
      </c>
      <c r="E132" s="86" t="s">
        <v>7</v>
      </c>
      <c r="F132" s="86" t="s">
        <v>8</v>
      </c>
      <c r="G132" s="86" t="s">
        <v>9</v>
      </c>
      <c r="H132" s="100"/>
      <c r="I132" s="100"/>
    </row>
    <row r="133" spans="1:9" s="4" customFormat="1" ht="27.95" customHeight="1" x14ac:dyDescent="0.35">
      <c r="A133" s="85"/>
      <c r="B133" s="106" t="s">
        <v>20</v>
      </c>
      <c r="C133" s="93"/>
      <c r="D133" s="93"/>
      <c r="E133" s="93"/>
      <c r="F133" s="93"/>
      <c r="G133" s="93"/>
      <c r="H133" s="90"/>
      <c r="I133" s="90"/>
    </row>
    <row r="134" spans="1:9" s="4" customFormat="1" ht="27.95" customHeight="1" x14ac:dyDescent="0.35">
      <c r="A134" s="51"/>
      <c r="B134" s="67" t="s">
        <v>74</v>
      </c>
      <c r="C134" s="45">
        <v>100</v>
      </c>
      <c r="D134" s="13">
        <v>2.16</v>
      </c>
      <c r="E134" s="13">
        <v>6.19</v>
      </c>
      <c r="F134" s="13">
        <v>4.72</v>
      </c>
      <c r="G134" s="13">
        <v>79.099999999999994</v>
      </c>
      <c r="H134" s="10">
        <v>2005</v>
      </c>
      <c r="I134" s="10">
        <v>126</v>
      </c>
    </row>
    <row r="135" spans="1:9" s="4" customFormat="1" ht="27.95" customHeight="1" x14ac:dyDescent="0.35">
      <c r="A135" s="44"/>
      <c r="B135" s="67" t="s">
        <v>54</v>
      </c>
      <c r="C135" s="20">
        <v>250</v>
      </c>
      <c r="D135" s="13">
        <v>1.95</v>
      </c>
      <c r="E135" s="13">
        <v>19.86</v>
      </c>
      <c r="F135" s="13">
        <v>36.85</v>
      </c>
      <c r="G135" s="13">
        <v>346.65</v>
      </c>
      <c r="H135" s="10">
        <v>2011</v>
      </c>
      <c r="I135" s="10">
        <v>81</v>
      </c>
    </row>
    <row r="136" spans="1:9" s="4" customFormat="1" ht="27.95" customHeight="1" x14ac:dyDescent="0.35">
      <c r="A136" s="51"/>
      <c r="B136" s="62" t="s">
        <v>26</v>
      </c>
      <c r="C136" s="12">
        <v>250</v>
      </c>
      <c r="D136" s="13">
        <v>15.21</v>
      </c>
      <c r="E136" s="13">
        <v>6.67</v>
      </c>
      <c r="F136" s="13">
        <v>42.86</v>
      </c>
      <c r="G136" s="13">
        <v>384.34</v>
      </c>
      <c r="H136" s="10">
        <v>2004</v>
      </c>
      <c r="I136" s="10">
        <v>436</v>
      </c>
    </row>
    <row r="137" spans="1:9" s="4" customFormat="1" ht="27.95" customHeight="1" x14ac:dyDescent="0.35">
      <c r="A137" s="51"/>
      <c r="B137" s="62" t="s">
        <v>24</v>
      </c>
      <c r="C137" s="12">
        <v>200</v>
      </c>
      <c r="D137" s="13">
        <v>0.2</v>
      </c>
      <c r="E137" s="13">
        <v>0.2</v>
      </c>
      <c r="F137" s="13">
        <v>22.3</v>
      </c>
      <c r="G137" s="13">
        <v>110</v>
      </c>
      <c r="H137" s="11">
        <v>2017</v>
      </c>
      <c r="I137" s="11">
        <v>342</v>
      </c>
    </row>
    <row r="138" spans="1:9" s="4" customFormat="1" ht="27.95" customHeight="1" x14ac:dyDescent="0.35">
      <c r="A138" s="50"/>
      <c r="B138" s="61" t="s">
        <v>50</v>
      </c>
      <c r="C138" s="16">
        <v>40</v>
      </c>
      <c r="D138" s="13">
        <v>2.2400000000000002</v>
      </c>
      <c r="E138" s="13">
        <v>0.44</v>
      </c>
      <c r="F138" s="13">
        <v>19.760000000000002</v>
      </c>
      <c r="G138" s="13">
        <v>91.96</v>
      </c>
      <c r="H138" s="10" t="s">
        <v>12</v>
      </c>
      <c r="I138" s="10" t="s">
        <v>12</v>
      </c>
    </row>
    <row r="139" spans="1:9" s="4" customFormat="1" ht="27.95" customHeight="1" x14ac:dyDescent="0.35">
      <c r="A139" s="58"/>
      <c r="B139" s="63" t="s">
        <v>48</v>
      </c>
      <c r="C139" s="17">
        <f t="shared" ref="C139:G139" si="10">SUM(C134:C138)</f>
        <v>840</v>
      </c>
      <c r="D139" s="86">
        <f t="shared" si="10"/>
        <v>21.759999999999998</v>
      </c>
      <c r="E139" s="86">
        <f t="shared" si="10"/>
        <v>33.36</v>
      </c>
      <c r="F139" s="86">
        <f t="shared" si="10"/>
        <v>126.49000000000001</v>
      </c>
      <c r="G139" s="86">
        <f t="shared" si="10"/>
        <v>1012.05</v>
      </c>
      <c r="H139" s="41"/>
      <c r="I139" s="41"/>
    </row>
    <row r="140" spans="1:9" s="18" customFormat="1" ht="27.95" customHeight="1" x14ac:dyDescent="0.35">
      <c r="A140" s="53"/>
      <c r="B140" s="66"/>
      <c r="C140" s="17"/>
      <c r="D140" s="86"/>
      <c r="E140" s="86"/>
      <c r="F140" s="86"/>
      <c r="G140" s="86"/>
      <c r="H140" s="83"/>
      <c r="I140" s="83"/>
    </row>
    <row r="141" spans="1:9" s="18" customFormat="1" ht="27.95" customHeight="1" x14ac:dyDescent="0.35">
      <c r="A141" s="53"/>
      <c r="B141" s="66"/>
      <c r="C141" s="36"/>
      <c r="D141" s="29"/>
      <c r="E141" s="29"/>
      <c r="F141" s="29"/>
      <c r="G141" s="29"/>
      <c r="H141" s="35"/>
      <c r="I141" s="35"/>
    </row>
    <row r="142" spans="1:9" s="18" customFormat="1" ht="27.95" customHeight="1" x14ac:dyDescent="0.35">
      <c r="A142" s="84"/>
      <c r="B142" s="92" t="s">
        <v>44</v>
      </c>
      <c r="C142" s="93"/>
      <c r="D142" s="93"/>
      <c r="E142" s="93"/>
      <c r="F142" s="93"/>
      <c r="G142" s="93"/>
    </row>
    <row r="143" spans="1:9" s="4" customFormat="1" ht="27.95" customHeight="1" x14ac:dyDescent="0.35">
      <c r="A143" s="47"/>
      <c r="B143" s="87" t="s">
        <v>1</v>
      </c>
      <c r="C143" s="94" t="s">
        <v>4</v>
      </c>
      <c r="D143" s="96" t="s">
        <v>5</v>
      </c>
      <c r="E143" s="97"/>
      <c r="F143" s="97"/>
      <c r="G143" s="98"/>
      <c r="H143" s="99" t="s">
        <v>2</v>
      </c>
      <c r="I143" s="99" t="s">
        <v>3</v>
      </c>
    </row>
    <row r="144" spans="1:9" s="4" customFormat="1" ht="123" customHeight="1" x14ac:dyDescent="0.35">
      <c r="A144" s="47"/>
      <c r="B144" s="88"/>
      <c r="C144" s="95"/>
      <c r="D144" s="86" t="s">
        <v>6</v>
      </c>
      <c r="E144" s="86" t="s">
        <v>7</v>
      </c>
      <c r="F144" s="86" t="s">
        <v>8</v>
      </c>
      <c r="G144" s="86" t="s">
        <v>9</v>
      </c>
      <c r="H144" s="100"/>
      <c r="I144" s="100"/>
    </row>
    <row r="145" spans="1:9" s="4" customFormat="1" ht="27.95" customHeight="1" x14ac:dyDescent="0.35">
      <c r="A145" s="85"/>
      <c r="B145" s="112" t="s">
        <v>20</v>
      </c>
      <c r="C145" s="93"/>
      <c r="D145" s="93"/>
      <c r="E145" s="93"/>
      <c r="F145" s="93"/>
      <c r="G145" s="93"/>
      <c r="H145" s="90"/>
      <c r="I145" s="90"/>
    </row>
    <row r="146" spans="1:9" s="9" customFormat="1" ht="27.95" customHeight="1" x14ac:dyDescent="0.35">
      <c r="A146" s="5"/>
      <c r="B146" s="77" t="s">
        <v>64</v>
      </c>
      <c r="C146" s="7">
        <v>100</v>
      </c>
      <c r="D146" s="8">
        <v>1.1000000000000001</v>
      </c>
      <c r="E146" s="8">
        <v>5.3</v>
      </c>
      <c r="F146" s="8">
        <v>4.5999999999999996</v>
      </c>
      <c r="G146" s="8">
        <v>104.3</v>
      </c>
      <c r="H146" s="74">
        <v>2005</v>
      </c>
      <c r="I146" s="6">
        <v>50</v>
      </c>
    </row>
    <row r="147" spans="1:9" s="4" customFormat="1" ht="27.95" customHeight="1" x14ac:dyDescent="0.35">
      <c r="A147" s="90"/>
      <c r="B147" s="77" t="s">
        <v>68</v>
      </c>
      <c r="C147" s="46">
        <v>250</v>
      </c>
      <c r="D147" s="38">
        <v>8.2899999999999991</v>
      </c>
      <c r="E147" s="38">
        <v>18.7</v>
      </c>
      <c r="F147" s="38">
        <v>38.29</v>
      </c>
      <c r="G147" s="38">
        <v>398</v>
      </c>
      <c r="H147" s="75">
        <v>2005</v>
      </c>
      <c r="I147" s="10">
        <v>209</v>
      </c>
    </row>
    <row r="148" spans="1:9" s="4" customFormat="1" ht="27.95" customHeight="1" x14ac:dyDescent="0.35">
      <c r="A148" s="50"/>
      <c r="B148" s="76" t="s">
        <v>78</v>
      </c>
      <c r="C148" s="12">
        <v>120</v>
      </c>
      <c r="D148" s="13">
        <v>11.87</v>
      </c>
      <c r="E148" s="13">
        <v>17.850000000000001</v>
      </c>
      <c r="F148" s="13">
        <v>19.28</v>
      </c>
      <c r="G148" s="13">
        <v>224.65</v>
      </c>
      <c r="H148" s="10">
        <v>2005</v>
      </c>
      <c r="I148" s="10">
        <v>486</v>
      </c>
    </row>
    <row r="149" spans="1:9" s="4" customFormat="1" ht="27.95" customHeight="1" x14ac:dyDescent="0.35">
      <c r="A149" s="51"/>
      <c r="B149" s="62" t="s">
        <v>33</v>
      </c>
      <c r="C149" s="12">
        <v>180</v>
      </c>
      <c r="D149" s="13">
        <v>3.06</v>
      </c>
      <c r="E149" s="13">
        <v>4.8</v>
      </c>
      <c r="F149" s="13">
        <v>22.45</v>
      </c>
      <c r="G149" s="13">
        <v>187.6</v>
      </c>
      <c r="H149" s="11">
        <v>2017</v>
      </c>
      <c r="I149" s="11">
        <v>312</v>
      </c>
    </row>
    <row r="150" spans="1:9" s="4" customFormat="1" ht="27.95" customHeight="1" x14ac:dyDescent="0.35">
      <c r="A150" s="51"/>
      <c r="B150" s="62" t="s">
        <v>35</v>
      </c>
      <c r="C150" s="12">
        <v>200</v>
      </c>
      <c r="D150" s="13">
        <v>0.7</v>
      </c>
      <c r="E150" s="13">
        <v>0.3</v>
      </c>
      <c r="F150" s="13">
        <v>20.2</v>
      </c>
      <c r="G150" s="13">
        <v>98.1</v>
      </c>
      <c r="H150" s="11">
        <v>2011</v>
      </c>
      <c r="I150" s="11">
        <v>388</v>
      </c>
    </row>
    <row r="151" spans="1:9" s="4" customFormat="1" ht="27.95" customHeight="1" x14ac:dyDescent="0.35">
      <c r="A151" s="50"/>
      <c r="B151" s="61" t="s">
        <v>50</v>
      </c>
      <c r="C151" s="16">
        <v>40</v>
      </c>
      <c r="D151" s="13">
        <v>2.2400000000000002</v>
      </c>
      <c r="E151" s="13">
        <v>0.44</v>
      </c>
      <c r="F151" s="13">
        <v>19.760000000000002</v>
      </c>
      <c r="G151" s="13">
        <v>91.96</v>
      </c>
      <c r="H151" s="10" t="s">
        <v>12</v>
      </c>
      <c r="I151" s="10" t="s">
        <v>12</v>
      </c>
    </row>
    <row r="152" spans="1:9" s="18" customFormat="1" ht="27.95" customHeight="1" x14ac:dyDescent="0.35">
      <c r="A152" s="53"/>
      <c r="B152" s="63" t="s">
        <v>48</v>
      </c>
      <c r="C152" s="17">
        <f>SUM(C146:C151)</f>
        <v>890</v>
      </c>
      <c r="D152" s="86">
        <f t="shared" ref="D152:G152" si="11">SUM(D146:D151)</f>
        <v>27.259999999999998</v>
      </c>
      <c r="E152" s="86">
        <f t="shared" si="11"/>
        <v>47.389999999999993</v>
      </c>
      <c r="F152" s="86">
        <f t="shared" si="11"/>
        <v>124.58000000000001</v>
      </c>
      <c r="G152" s="86">
        <f t="shared" si="11"/>
        <v>1104.6100000000001</v>
      </c>
      <c r="H152" s="83"/>
      <c r="I152" s="83"/>
    </row>
    <row r="155" spans="1:9" x14ac:dyDescent="0.25">
      <c r="D155" s="3">
        <f>SUM(D153:D154)</f>
        <v>0</v>
      </c>
    </row>
  </sheetData>
  <mergeCells count="79">
    <mergeCell ref="H118:H119"/>
    <mergeCell ref="I118:I119"/>
    <mergeCell ref="H131:H132"/>
    <mergeCell ref="I131:I132"/>
    <mergeCell ref="H81:H82"/>
    <mergeCell ref="I81:I82"/>
    <mergeCell ref="H94:H95"/>
    <mergeCell ref="I94:I95"/>
    <mergeCell ref="H106:H107"/>
    <mergeCell ref="I106:I107"/>
    <mergeCell ref="B145:G145"/>
    <mergeCell ref="H20:H21"/>
    <mergeCell ref="I20:I21"/>
    <mergeCell ref="H33:H34"/>
    <mergeCell ref="I33:I34"/>
    <mergeCell ref="H45:H46"/>
    <mergeCell ref="I45:I46"/>
    <mergeCell ref="H58:H59"/>
    <mergeCell ref="I58:I59"/>
    <mergeCell ref="H70:H71"/>
    <mergeCell ref="I70:I71"/>
    <mergeCell ref="H143:H144"/>
    <mergeCell ref="I143:I144"/>
    <mergeCell ref="B72:G72"/>
    <mergeCell ref="D81:G81"/>
    <mergeCell ref="B70:B71"/>
    <mergeCell ref="C70:C71"/>
    <mergeCell ref="D70:G70"/>
    <mergeCell ref="B142:G142"/>
    <mergeCell ref="B60:G60"/>
    <mergeCell ref="C81:C82"/>
    <mergeCell ref="B133:G133"/>
    <mergeCell ref="B120:G120"/>
    <mergeCell ref="B83:G83"/>
    <mergeCell ref="B96:G96"/>
    <mergeCell ref="C118:C119"/>
    <mergeCell ref="C131:C132"/>
    <mergeCell ref="B69:G69"/>
    <mergeCell ref="B80:G80"/>
    <mergeCell ref="B93:G93"/>
    <mergeCell ref="B105:G105"/>
    <mergeCell ref="B117:G117"/>
    <mergeCell ref="C143:C144"/>
    <mergeCell ref="D118:G118"/>
    <mergeCell ref="B130:G130"/>
    <mergeCell ref="D143:G143"/>
    <mergeCell ref="D131:G131"/>
    <mergeCell ref="B6:G7"/>
    <mergeCell ref="D8:G8"/>
    <mergeCell ref="B8:B9"/>
    <mergeCell ref="H8:H9"/>
    <mergeCell ref="C58:C59"/>
    <mergeCell ref="D58:G58"/>
    <mergeCell ref="B35:G35"/>
    <mergeCell ref="B47:G47"/>
    <mergeCell ref="B45:B46"/>
    <mergeCell ref="C45:C46"/>
    <mergeCell ref="D45:G45"/>
    <mergeCell ref="B58:B59"/>
    <mergeCell ref="B44:G44"/>
    <mergeCell ref="B57:G57"/>
    <mergeCell ref="I8:I9"/>
    <mergeCell ref="B33:B34"/>
    <mergeCell ref="C33:C34"/>
    <mergeCell ref="D33:G33"/>
    <mergeCell ref="C20:C21"/>
    <mergeCell ref="D20:G20"/>
    <mergeCell ref="B20:B21"/>
    <mergeCell ref="B22:G22"/>
    <mergeCell ref="C8:C9"/>
    <mergeCell ref="B10:G10"/>
    <mergeCell ref="B11:G11"/>
    <mergeCell ref="B19:G19"/>
    <mergeCell ref="B32:G32"/>
    <mergeCell ref="B108:G108"/>
    <mergeCell ref="C106:C107"/>
    <mergeCell ref="D106:G106"/>
    <mergeCell ref="C94:C95"/>
    <mergeCell ref="D94:G94"/>
  </mergeCells>
  <pageMargins left="0.23622047244094491" right="0" top="0.74803149606299213" bottom="0.74803149606299213" header="0.31496062992125984" footer="0.31496062992125984"/>
  <pageSetup paperSize="9" scale="32" fitToHeight="2" orientation="landscape" r:id="rId1"/>
  <rowBreaks count="3" manualBreakCount="3">
    <brk id="42" max="8" man="1"/>
    <brk id="79" max="8" man="1"/>
    <brk id="1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2025-10-21T13:33:48Z</cp:lastPrinted>
  <dcterms:created xsi:type="dcterms:W3CDTF">2025-06-25T10:18:34Z</dcterms:created>
  <dcterms:modified xsi:type="dcterms:W3CDTF">2025-11-12T07:55:13Z</dcterms:modified>
</cp:coreProperties>
</file>