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Косенко\Учебный год 2025-2026\Меню 2026г\Лето\"/>
    </mc:Choice>
  </mc:AlternateContent>
  <bookViews>
    <workbookView xWindow="0" yWindow="0" windowWidth="23040" windowHeight="10044"/>
  </bookViews>
  <sheets>
    <sheet name="0" sheetId="1" r:id="rId1"/>
  </sheets>
  <definedNames>
    <definedName name="_xlnm.Print_Area" localSheetId="0">'0'!$B$1:$I$196</definedName>
  </definedNames>
  <calcPr calcId="152511" refMode="R1C1"/>
</workbook>
</file>

<file path=xl/calcChain.xml><?xml version="1.0" encoding="utf-8"?>
<calcChain xmlns="http://schemas.openxmlformats.org/spreadsheetml/2006/main">
  <c r="C42" i="1" l="1"/>
  <c r="C30" i="1"/>
  <c r="D18" i="1"/>
  <c r="C18" i="1"/>
  <c r="C144" i="1" l="1"/>
  <c r="C122" i="1"/>
  <c r="G111" i="1"/>
  <c r="F111" i="1"/>
  <c r="D111" i="1"/>
  <c r="C111" i="1"/>
  <c r="E108" i="1"/>
  <c r="E111" i="1" s="1"/>
  <c r="G65" i="1" l="1"/>
  <c r="F65" i="1"/>
  <c r="D65" i="1"/>
  <c r="C65" i="1"/>
  <c r="E62" i="1"/>
  <c r="E65" i="1" s="1"/>
  <c r="G42" i="1"/>
  <c r="F42" i="1"/>
  <c r="E42" i="1"/>
  <c r="D42" i="1"/>
  <c r="G144" i="1"/>
  <c r="F144" i="1"/>
  <c r="E144" i="1"/>
  <c r="D144" i="1"/>
  <c r="G132" i="1"/>
  <c r="F132" i="1"/>
  <c r="E132" i="1"/>
  <c r="D132" i="1"/>
  <c r="C132" i="1"/>
  <c r="G122" i="1"/>
  <c r="F122" i="1"/>
  <c r="E122" i="1"/>
  <c r="D122" i="1"/>
  <c r="G100" i="1"/>
  <c r="F100" i="1"/>
  <c r="E100" i="1"/>
  <c r="D100" i="1"/>
  <c r="C100" i="1"/>
  <c r="G89" i="1"/>
  <c r="F89" i="1"/>
  <c r="E89" i="1"/>
  <c r="D89" i="1"/>
  <c r="C89" i="1"/>
  <c r="G77" i="1"/>
  <c r="F77" i="1"/>
  <c r="E77" i="1"/>
  <c r="D77" i="1"/>
  <c r="C77" i="1"/>
  <c r="F54" i="1"/>
  <c r="E54" i="1"/>
  <c r="C54" i="1"/>
  <c r="G52" i="1"/>
  <c r="G54" i="1" s="1"/>
  <c r="D52" i="1"/>
  <c r="D54" i="1" s="1"/>
  <c r="G30" i="1"/>
  <c r="F30" i="1"/>
  <c r="E30" i="1"/>
  <c r="D30" i="1"/>
  <c r="G18" i="1"/>
  <c r="F18" i="1"/>
  <c r="E18" i="1"/>
</calcChain>
</file>

<file path=xl/sharedStrings.xml><?xml version="1.0" encoding="utf-8"?>
<sst xmlns="http://schemas.openxmlformats.org/spreadsheetml/2006/main" count="258" uniqueCount="82">
  <si>
    <t/>
  </si>
  <si>
    <t>Наименование</t>
  </si>
  <si>
    <t>Технологическая и нормативная документация/сборник рецептур</t>
  </si>
  <si>
    <t>№рецептур или технологической карты</t>
  </si>
  <si>
    <t>Выход         в гр.</t>
  </si>
  <si>
    <t>Пищевая ценность</t>
  </si>
  <si>
    <t>Б</t>
  </si>
  <si>
    <t>Ж</t>
  </si>
  <si>
    <t>У</t>
  </si>
  <si>
    <t>ЭЦ</t>
  </si>
  <si>
    <t>1 день     Понедельник    Первая неделя</t>
  </si>
  <si>
    <t>Хлеб ржано-пшеничный</t>
  </si>
  <si>
    <t>к/к</t>
  </si>
  <si>
    <t>ОБЕД</t>
  </si>
  <si>
    <t>Салат из белокочанной капусты с луком</t>
  </si>
  <si>
    <t>Рассольник Ленинградский со сметаной</t>
  </si>
  <si>
    <t>Гуляш из мяса</t>
  </si>
  <si>
    <t>Гречка отварная рассыпчатая</t>
  </si>
  <si>
    <t>Компот из смеси сухофруктов</t>
  </si>
  <si>
    <t>Фрукт</t>
  </si>
  <si>
    <t>Обед</t>
  </si>
  <si>
    <t xml:space="preserve">Салат витаминный </t>
  </si>
  <si>
    <t>Суп- лапша домашняя</t>
  </si>
  <si>
    <t>Куры запеченые</t>
  </si>
  <si>
    <t>Рис отварной</t>
  </si>
  <si>
    <t>Компот из свежих яблок</t>
  </si>
  <si>
    <t>Печенье Сахарное</t>
  </si>
  <si>
    <t>Жаркое по -домашнему</t>
  </si>
  <si>
    <t>Икра свекольная</t>
  </si>
  <si>
    <t xml:space="preserve">Суп из овощей </t>
  </si>
  <si>
    <t>Макаронные изделия отварные</t>
  </si>
  <si>
    <t>СОК</t>
  </si>
  <si>
    <t>Салат из моркови и яблок</t>
  </si>
  <si>
    <t>Борщ  со сметаной</t>
  </si>
  <si>
    <t>239/326</t>
  </si>
  <si>
    <t>Пюре картофельное</t>
  </si>
  <si>
    <t>Бефстроганов из филе кур</t>
  </si>
  <si>
    <t>Напиток из шиповника</t>
  </si>
  <si>
    <t>Батон пшеничный в/с</t>
  </si>
  <si>
    <t xml:space="preserve">  7  день  Понедельник Вторая неделя</t>
  </si>
  <si>
    <t>Голубцы ленивые</t>
  </si>
  <si>
    <t>8 день  Вторник Вторая неделя</t>
  </si>
  <si>
    <t>Бефстроганов из кур</t>
  </si>
  <si>
    <t>9 день  Среда Вторая неделя</t>
  </si>
  <si>
    <t>10 день Четверг Вторая неделя</t>
  </si>
  <si>
    <t>11 день Пятница Вторая неделя</t>
  </si>
  <si>
    <t>12 день  Суббота  Вторая неделя</t>
  </si>
  <si>
    <t>Томаты свежие порционно</t>
  </si>
  <si>
    <t>Борщ с капустой и картофелем</t>
  </si>
  <si>
    <t xml:space="preserve">Салат из белокочанной капусты </t>
  </si>
  <si>
    <t>Итого за прием пищи</t>
  </si>
  <si>
    <t>Макаронные изделия отварные с сыром</t>
  </si>
  <si>
    <t>Хлеб ржано-пшеничный обог.микронутриентами</t>
  </si>
  <si>
    <t>Кисель из сухофруктов</t>
  </si>
  <si>
    <t>Котлеты из печени с соусом сметанным</t>
  </si>
  <si>
    <t>СОК фруктовый</t>
  </si>
  <si>
    <t>Свекольник со сметаной</t>
  </si>
  <si>
    <t>2 день     Вторник    Первая неделя</t>
  </si>
  <si>
    <t>3 день     СРЕДА    Первая неделя</t>
  </si>
  <si>
    <t>4 день ЧЕТВЕРГ    Первая неделя</t>
  </si>
  <si>
    <t>5 день  ПЯТНИЦА    Первая неделя</t>
  </si>
  <si>
    <t>6 день Суббота  Первая неделя</t>
  </si>
  <si>
    <t>Суп картофельный с макаронными изд.</t>
  </si>
  <si>
    <t>Суп картофельный с горохом</t>
  </si>
  <si>
    <t>Картофель тушеный</t>
  </si>
  <si>
    <t>Винегрет овощной</t>
  </si>
  <si>
    <t>Салат Витаминный</t>
  </si>
  <si>
    <t>Икра кабачковая консервированная</t>
  </si>
  <si>
    <t>Салат из свеклы с зеленым горошком</t>
  </si>
  <si>
    <t>Суп картофельный с рисом</t>
  </si>
  <si>
    <t xml:space="preserve">Биточки  </t>
  </si>
  <si>
    <t>Салат из белокачанной капусты с морковью</t>
  </si>
  <si>
    <t xml:space="preserve">Суп картоф. с  фрикадельками </t>
  </si>
  <si>
    <t>Суп картофельный с рыбными консервами</t>
  </si>
  <si>
    <t>УТВЕРЖДАЮ</t>
  </si>
  <si>
    <t xml:space="preserve">            СОГЛАСОВАНО</t>
  </si>
  <si>
    <t>_______________________</t>
  </si>
  <si>
    <t>№ рецептур или технологической карты</t>
  </si>
  <si>
    <t>Рыба тушеная в с овощами</t>
  </si>
  <si>
    <t xml:space="preserve">Примерное меню  (лето) приготовляемых блюд для обеспечения питания ( обед) обучающихся  с 12 лет  и старше прибывших с территорий отселенных муниципальных образований Курской области в образовательных учреждениях </t>
  </si>
  <si>
    <t>Печень по строгановски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</si>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</sst>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name val="Arial"/>
      <family val="2"/>
      <charset val="204"/>
    </font>
    <font>
      <sz val="18"/>
      <color rgb="FF13131B"/>
      <name val="Arial"/>
      <family val="2"/>
      <charset val="204"/>
    </font>
    <font>
      <sz val="18"/>
      <color rgb="FF000000"/>
      <name val="Arial"/>
      <family val="2"/>
      <charset val="204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7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" fillId="2" borderId="0" xfId="0" applyNumberFormat="1" applyFont="1" applyFill="1"/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0" xfId="0" applyNumberFormat="1" applyFont="1" applyFill="1"/>
    <xf numFmtId="0" fontId="5" fillId="2" borderId="4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wrapText="1"/>
    </xf>
    <xf numFmtId="0" fontId="3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/>
    <xf numFmtId="0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3" fillId="2" borderId="7" xfId="0" applyNumberFormat="1" applyFont="1" applyFill="1" applyBorder="1" applyAlignment="1">
      <alignment horizontal="left"/>
    </xf>
    <xf numFmtId="0" fontId="3" fillId="2" borderId="7" xfId="0" applyNumberFormat="1" applyFont="1" applyFill="1" applyBorder="1" applyAlignment="1">
      <alignment vertical="center" wrapText="1"/>
    </xf>
    <xf numFmtId="0" fontId="3" fillId="2" borderId="7" xfId="0" applyNumberFormat="1" applyFont="1" applyFill="1" applyBorder="1"/>
    <xf numFmtId="0" fontId="2" fillId="2" borderId="3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wrapText="1"/>
    </xf>
    <xf numFmtId="0" fontId="2" fillId="2" borderId="7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vertical="center" wrapText="1"/>
    </xf>
    <xf numFmtId="0" fontId="3" fillId="2" borderId="13" xfId="0" applyNumberFormat="1" applyFont="1" applyFill="1" applyBorder="1" applyAlignment="1">
      <alignment vertical="center" wrapText="1"/>
    </xf>
    <xf numFmtId="0" fontId="3" fillId="2" borderId="11" xfId="0" applyNumberFormat="1" applyFont="1" applyFill="1" applyBorder="1" applyAlignment="1">
      <alignment vertical="center" wrapText="1"/>
    </xf>
    <xf numFmtId="0" fontId="3" fillId="2" borderId="15" xfId="0" applyNumberFormat="1" applyFont="1" applyFill="1" applyBorder="1" applyAlignment="1">
      <alignment wrapText="1"/>
    </xf>
    <xf numFmtId="0" fontId="3" fillId="2" borderId="16" xfId="0" applyNumberFormat="1" applyFont="1" applyFill="1" applyBorder="1" applyAlignment="1">
      <alignment horizontal="left"/>
    </xf>
    <xf numFmtId="0" fontId="3" fillId="2" borderId="16" xfId="0" applyNumberFormat="1" applyFont="1" applyFill="1" applyBorder="1" applyAlignment="1">
      <alignment vertical="center" wrapText="1"/>
    </xf>
    <xf numFmtId="0" fontId="3" fillId="2" borderId="16" xfId="0" applyNumberFormat="1" applyFont="1" applyFill="1" applyBorder="1"/>
    <xf numFmtId="0" fontId="2" fillId="2" borderId="16" xfId="0" applyNumberFormat="1" applyFont="1" applyFill="1" applyBorder="1"/>
    <xf numFmtId="0" fontId="3" fillId="2" borderId="16" xfId="0" applyNumberFormat="1" applyFont="1" applyFill="1" applyBorder="1" applyAlignment="1">
      <alignment wrapText="1"/>
    </xf>
    <xf numFmtId="0" fontId="3" fillId="2" borderId="15" xfId="0" applyNumberFormat="1" applyFont="1" applyFill="1" applyBorder="1"/>
    <xf numFmtId="0" fontId="2" fillId="2" borderId="16" xfId="0" applyNumberFormat="1" applyFont="1" applyFill="1" applyBorder="1" applyAlignment="1">
      <alignment vertical="center" wrapText="1"/>
    </xf>
    <xf numFmtId="0" fontId="3" fillId="2" borderId="16" xfId="0" applyNumberFormat="1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>
      <alignment vertical="center" wrapText="1"/>
    </xf>
    <xf numFmtId="0" fontId="1" fillId="0" borderId="15" xfId="0" applyNumberFormat="1" applyFont="1" applyBorder="1"/>
    <xf numFmtId="0" fontId="3" fillId="2" borderId="0" xfId="0" applyNumberFormat="1" applyFont="1" applyFill="1"/>
    <xf numFmtId="0" fontId="3" fillId="2" borderId="0" xfId="0" applyNumberFormat="1" applyFont="1" applyFill="1"/>
    <xf numFmtId="0" fontId="3" fillId="2" borderId="0" xfId="0" applyNumberFormat="1" applyFont="1" applyFill="1"/>
    <xf numFmtId="0" fontId="4" fillId="2" borderId="8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/>
    <xf numFmtId="0" fontId="3" fillId="2" borderId="0" xfId="0" applyNumberFormat="1" applyFont="1" applyFill="1"/>
    <xf numFmtId="0" fontId="2" fillId="2" borderId="0" xfId="0" applyNumberFormat="1" applyFont="1" applyFill="1" applyAlignment="1">
      <alignment horizontal="left" wrapText="1"/>
    </xf>
    <xf numFmtId="0" fontId="3" fillId="2" borderId="3" xfId="0" applyNumberFormat="1" applyFont="1" applyFill="1" applyBorder="1" applyAlignment="1">
      <alignment horizontal="center" wrapText="1"/>
    </xf>
    <xf numFmtId="0" fontId="3" fillId="2" borderId="0" xfId="0" applyNumberFormat="1" applyFont="1" applyFill="1"/>
    <xf numFmtId="0" fontId="3" fillId="2" borderId="0" xfId="0" applyNumberFormat="1" applyFont="1" applyFill="1"/>
    <xf numFmtId="0" fontId="2" fillId="2" borderId="1" xfId="0" applyNumberFormat="1" applyFont="1" applyFill="1" applyBorder="1" applyAlignment="1">
      <alignment horizontal="left" wrapText="1"/>
    </xf>
    <xf numFmtId="0" fontId="3" fillId="2" borderId="0" xfId="0" applyNumberFormat="1" applyFont="1" applyFill="1"/>
    <xf numFmtId="0" fontId="2" fillId="2" borderId="0" xfId="0" applyNumberFormat="1" applyFont="1" applyFill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3" fillId="2" borderId="0" xfId="0" applyNumberFormat="1" applyFont="1" applyFill="1"/>
    <xf numFmtId="0" fontId="7" fillId="0" borderId="15" xfId="0" applyNumberFormat="1" applyFont="1" applyBorder="1"/>
    <xf numFmtId="1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2" fillId="2" borderId="4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2" fillId="2" borderId="7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view="pageBreakPreview" topLeftCell="A28" zoomScale="60" workbookViewId="0">
      <selection activeCell="B35" sqref="B35:G35"/>
    </sheetView>
  </sheetViews>
  <sheetFormatPr defaultColWidth="9.109375" defaultRowHeight="14.4" x14ac:dyDescent="0.3"/>
  <cols>
    <col min="1" max="1" width="10" customWidth="1"/>
    <col min="2" max="2" width="81" style="71" customWidth="1"/>
    <col min="3" max="3" width="16.109375" style="2" customWidth="1"/>
    <col min="4" max="5" width="12" style="3" bestFit="1" customWidth="1"/>
    <col min="6" max="6" width="14.88671875" style="3" customWidth="1"/>
    <col min="7" max="7" width="21.5546875" style="3" customWidth="1"/>
    <col min="8" max="8" width="33.5546875" style="1" customWidth="1"/>
    <col min="9" max="9" width="32.33203125" style="1" customWidth="1"/>
  </cols>
  <sheetData>
    <row r="1" spans="1:9" s="82" customFormat="1" ht="27.9" customHeight="1" x14ac:dyDescent="0.4">
      <c r="A1" s="80"/>
      <c r="B1" s="80" t="s">
        <v>74</v>
      </c>
      <c r="C1" s="22"/>
      <c r="D1" s="23"/>
      <c r="E1" s="23"/>
      <c r="F1" s="23"/>
      <c r="G1" s="23"/>
      <c r="H1" s="18" t="s">
        <v>75</v>
      </c>
      <c r="I1" s="91"/>
    </row>
    <row r="2" spans="1:9" s="82" customFormat="1" ht="27.9" customHeight="1" x14ac:dyDescent="0.4">
      <c r="A2" s="48"/>
      <c r="B2" s="84"/>
      <c r="C2" s="22"/>
      <c r="D2" s="23"/>
      <c r="E2" s="23"/>
      <c r="F2" s="23"/>
      <c r="G2" s="23"/>
      <c r="H2" s="91" t="s">
        <v>76</v>
      </c>
      <c r="I2" s="91"/>
    </row>
    <row r="3" spans="1:9" s="82" customFormat="1" ht="27.9" customHeight="1" x14ac:dyDescent="0.4">
      <c r="A3" s="81"/>
      <c r="B3" s="81"/>
      <c r="C3" s="22"/>
      <c r="D3" s="23"/>
      <c r="E3" s="23"/>
      <c r="F3" s="23"/>
      <c r="G3" s="23"/>
      <c r="H3" s="91" t="s">
        <v>76</v>
      </c>
      <c r="I3" s="91"/>
    </row>
    <row r="4" spans="1:9" s="4" customFormat="1" ht="27.9" customHeight="1" x14ac:dyDescent="0.4">
      <c r="A4" s="49"/>
      <c r="B4" s="81"/>
      <c r="C4" s="22"/>
      <c r="D4" s="23"/>
      <c r="E4" s="23"/>
      <c r="F4" s="23"/>
      <c r="G4" s="23"/>
      <c r="H4" s="91"/>
      <c r="I4" s="91"/>
    </row>
    <row r="5" spans="1:9" s="4" customFormat="1" ht="27.9" customHeight="1" x14ac:dyDescent="0.4">
      <c r="A5" s="24"/>
      <c r="B5" s="61"/>
      <c r="C5" s="26"/>
      <c r="D5" s="27"/>
      <c r="E5" s="27"/>
      <c r="F5" s="27"/>
      <c r="G5" s="27"/>
      <c r="H5" s="25"/>
      <c r="I5" s="25"/>
    </row>
    <row r="6" spans="1:9" s="18" customFormat="1" ht="27.9" customHeight="1" x14ac:dyDescent="0.4">
      <c r="A6" s="28" t="s">
        <v>0</v>
      </c>
      <c r="B6" s="111" t="s">
        <v>79</v>
      </c>
      <c r="C6" s="111"/>
      <c r="D6" s="111"/>
      <c r="E6" s="111"/>
      <c r="F6" s="111"/>
      <c r="G6" s="111"/>
    </row>
    <row r="7" spans="1:9" s="18" customFormat="1" ht="78" customHeight="1" x14ac:dyDescent="0.4">
      <c r="B7" s="111"/>
      <c r="C7" s="111"/>
      <c r="D7" s="111"/>
      <c r="E7" s="111"/>
      <c r="F7" s="111"/>
      <c r="G7" s="111"/>
    </row>
    <row r="8" spans="1:9" s="4" customFormat="1" ht="27.9" customHeight="1" x14ac:dyDescent="0.4">
      <c r="A8" s="28" t="s">
        <v>0</v>
      </c>
      <c r="B8" s="105" t="s">
        <v>1</v>
      </c>
      <c r="C8" s="98" t="s">
        <v>4</v>
      </c>
      <c r="D8" s="100" t="s">
        <v>5</v>
      </c>
      <c r="E8" s="101"/>
      <c r="F8" s="101"/>
      <c r="G8" s="102"/>
      <c r="H8" s="103" t="s">
        <v>2</v>
      </c>
      <c r="I8" s="103" t="s">
        <v>77</v>
      </c>
    </row>
    <row r="9" spans="1:9" s="4" customFormat="1" ht="92.25" customHeight="1" x14ac:dyDescent="0.4">
      <c r="A9" s="86" t="s">
        <v>0</v>
      </c>
      <c r="B9" s="106"/>
      <c r="C9" s="99"/>
      <c r="D9" s="88" t="s">
        <v>6</v>
      </c>
      <c r="E9" s="88" t="s">
        <v>7</v>
      </c>
      <c r="F9" s="88" t="s">
        <v>8</v>
      </c>
      <c r="G9" s="88" t="s">
        <v>9</v>
      </c>
      <c r="H9" s="104"/>
      <c r="I9" s="104"/>
    </row>
    <row r="10" spans="1:9" s="4" customFormat="1" ht="27.9" customHeight="1" x14ac:dyDescent="0.4">
      <c r="A10" s="86" t="s">
        <v>0</v>
      </c>
      <c r="B10" s="108" t="s">
        <v>10</v>
      </c>
      <c r="C10" s="109"/>
      <c r="D10" s="109"/>
      <c r="E10" s="109"/>
      <c r="F10" s="109"/>
      <c r="G10" s="109"/>
      <c r="H10" s="91"/>
      <c r="I10" s="91"/>
    </row>
    <row r="11" spans="1:9" s="4" customFormat="1" ht="27.9" customHeight="1" x14ac:dyDescent="0.4">
      <c r="A11" s="53"/>
      <c r="B11" s="110" t="s">
        <v>13</v>
      </c>
      <c r="C11" s="97"/>
      <c r="D11" s="97"/>
      <c r="E11" s="97"/>
      <c r="F11" s="97"/>
      <c r="G11" s="97"/>
      <c r="H11" s="91"/>
      <c r="I11" s="91"/>
    </row>
    <row r="12" spans="1:9" s="4" customFormat="1" ht="27.9" customHeight="1" x14ac:dyDescent="0.4">
      <c r="A12" s="52"/>
      <c r="B12" s="64" t="s">
        <v>14</v>
      </c>
      <c r="C12" s="12">
        <v>100</v>
      </c>
      <c r="D12" s="13">
        <v>1.41</v>
      </c>
      <c r="E12" s="13">
        <v>5.08</v>
      </c>
      <c r="F12" s="13">
        <v>9.02</v>
      </c>
      <c r="G12" s="13">
        <v>95.4</v>
      </c>
      <c r="H12" s="11">
        <v>2004</v>
      </c>
      <c r="I12" s="11">
        <v>43</v>
      </c>
    </row>
    <row r="13" spans="1:9" s="4" customFormat="1" ht="27.9" customHeight="1" x14ac:dyDescent="0.4">
      <c r="A13" s="54"/>
      <c r="B13" s="66" t="s">
        <v>15</v>
      </c>
      <c r="C13" s="12">
        <v>250</v>
      </c>
      <c r="D13" s="13">
        <v>2.48</v>
      </c>
      <c r="E13" s="13">
        <v>8.9</v>
      </c>
      <c r="F13" s="13">
        <v>37.08</v>
      </c>
      <c r="G13" s="13">
        <v>286.3</v>
      </c>
      <c r="H13" s="10">
        <v>2017</v>
      </c>
      <c r="I13" s="19">
        <v>96</v>
      </c>
    </row>
    <row r="14" spans="1:9" s="4" customFormat="1" ht="27.9" customHeight="1" x14ac:dyDescent="0.4">
      <c r="B14" s="67" t="s">
        <v>16</v>
      </c>
      <c r="C14" s="12">
        <v>100</v>
      </c>
      <c r="D14" s="13">
        <v>23.8</v>
      </c>
      <c r="E14" s="13">
        <v>19.52</v>
      </c>
      <c r="F14" s="13">
        <v>26.74</v>
      </c>
      <c r="G14" s="13">
        <v>203</v>
      </c>
      <c r="H14" s="11">
        <v>2017</v>
      </c>
      <c r="I14" s="11">
        <v>290</v>
      </c>
    </row>
    <row r="15" spans="1:9" s="4" customFormat="1" ht="27.9" customHeight="1" x14ac:dyDescent="0.4">
      <c r="A15" s="51"/>
      <c r="B15" s="63" t="s">
        <v>17</v>
      </c>
      <c r="C15" s="20">
        <v>200</v>
      </c>
      <c r="D15" s="13">
        <v>9.94</v>
      </c>
      <c r="E15" s="13">
        <v>7.48</v>
      </c>
      <c r="F15" s="13">
        <v>47.78</v>
      </c>
      <c r="G15" s="13">
        <v>307.26</v>
      </c>
      <c r="H15" s="10">
        <v>2017</v>
      </c>
      <c r="I15" s="10">
        <v>302</v>
      </c>
    </row>
    <row r="16" spans="1:9" s="4" customFormat="1" ht="27.9" customHeight="1" x14ac:dyDescent="0.4">
      <c r="A16" s="51"/>
      <c r="B16" s="63" t="s">
        <v>11</v>
      </c>
      <c r="C16" s="16">
        <v>60</v>
      </c>
      <c r="D16" s="13">
        <v>2.2400000000000002</v>
      </c>
      <c r="E16" s="13">
        <v>0.44</v>
      </c>
      <c r="F16" s="13">
        <v>19.760000000000002</v>
      </c>
      <c r="G16" s="13">
        <v>91.96</v>
      </c>
      <c r="H16" s="10" t="s">
        <v>12</v>
      </c>
      <c r="I16" s="10" t="s">
        <v>12</v>
      </c>
    </row>
    <row r="17" spans="1:9" s="43" customFormat="1" ht="27.9" customHeight="1" x14ac:dyDescent="0.4">
      <c r="A17" s="51"/>
      <c r="B17" s="63" t="s">
        <v>31</v>
      </c>
      <c r="C17" s="16">
        <v>200</v>
      </c>
      <c r="D17" s="13">
        <v>1</v>
      </c>
      <c r="E17" s="13">
        <v>0.2</v>
      </c>
      <c r="F17" s="13">
        <v>19.760000000000002</v>
      </c>
      <c r="G17" s="13">
        <v>83.4</v>
      </c>
      <c r="H17" s="10" t="s">
        <v>12</v>
      </c>
      <c r="I17" s="10" t="s">
        <v>12</v>
      </c>
    </row>
    <row r="18" spans="1:9" s="18" customFormat="1" ht="27.9" customHeight="1" x14ac:dyDescent="0.4">
      <c r="A18" s="55"/>
      <c r="B18" s="65" t="s">
        <v>50</v>
      </c>
      <c r="C18" s="17">
        <f>SUM(C12:C17)</f>
        <v>910</v>
      </c>
      <c r="D18" s="88">
        <f>SUM(D12:D17)</f>
        <v>40.870000000000005</v>
      </c>
      <c r="E18" s="88">
        <f t="shared" ref="E18:G18" si="0">SUM(E13:E17)</f>
        <v>36.540000000000006</v>
      </c>
      <c r="F18" s="88">
        <f t="shared" si="0"/>
        <v>151.11999999999998</v>
      </c>
      <c r="G18" s="88">
        <f t="shared" si="0"/>
        <v>971.92</v>
      </c>
      <c r="H18" s="87"/>
      <c r="I18" s="87"/>
    </row>
    <row r="19" spans="1:9" s="4" customFormat="1" ht="27.9" customHeight="1" x14ac:dyDescent="0.4">
      <c r="A19" s="47"/>
      <c r="B19" s="108" t="s">
        <v>57</v>
      </c>
      <c r="C19" s="109"/>
      <c r="D19" s="109"/>
      <c r="E19" s="109"/>
      <c r="F19" s="109"/>
      <c r="G19" s="109"/>
      <c r="H19" s="91"/>
      <c r="I19" s="91"/>
    </row>
    <row r="20" spans="1:9" s="4" customFormat="1" ht="27.9" customHeight="1" x14ac:dyDescent="0.4">
      <c r="A20" s="47"/>
      <c r="B20" s="105" t="s">
        <v>1</v>
      </c>
      <c r="C20" s="98" t="s">
        <v>4</v>
      </c>
      <c r="D20" s="100" t="s">
        <v>5</v>
      </c>
      <c r="E20" s="101"/>
      <c r="F20" s="101"/>
      <c r="G20" s="102"/>
      <c r="H20" s="103" t="s">
        <v>2</v>
      </c>
      <c r="I20" s="103" t="s">
        <v>3</v>
      </c>
    </row>
    <row r="21" spans="1:9" s="4" customFormat="1" ht="99" customHeight="1" x14ac:dyDescent="0.4">
      <c r="A21" s="47"/>
      <c r="B21" s="106"/>
      <c r="C21" s="99"/>
      <c r="D21" s="88" t="s">
        <v>6</v>
      </c>
      <c r="E21" s="88" t="s">
        <v>7</v>
      </c>
      <c r="F21" s="88" t="s">
        <v>8</v>
      </c>
      <c r="G21" s="88" t="s">
        <v>9</v>
      </c>
      <c r="H21" s="104"/>
      <c r="I21" s="104"/>
    </row>
    <row r="22" spans="1:9" s="4" customFormat="1" ht="27.9" customHeight="1" x14ac:dyDescent="0.4">
      <c r="A22" s="56"/>
      <c r="B22" s="103" t="s">
        <v>20</v>
      </c>
      <c r="C22" s="107"/>
      <c r="D22" s="107"/>
      <c r="E22" s="107"/>
      <c r="F22" s="107"/>
      <c r="G22" s="107"/>
      <c r="H22" s="91"/>
      <c r="I22" s="91"/>
    </row>
    <row r="23" spans="1:9" s="4" customFormat="1" ht="27.9" customHeight="1" x14ac:dyDescent="0.4">
      <c r="A23" s="52"/>
      <c r="B23" s="64" t="s">
        <v>21</v>
      </c>
      <c r="C23" s="12">
        <v>100</v>
      </c>
      <c r="D23" s="13">
        <v>1.68</v>
      </c>
      <c r="E23" s="13">
        <v>4.2300000000000004</v>
      </c>
      <c r="F23" s="13">
        <v>13.289400000000001</v>
      </c>
      <c r="G23" s="13">
        <v>121.68</v>
      </c>
      <c r="H23" s="11">
        <v>2017</v>
      </c>
      <c r="I23" s="11">
        <v>49</v>
      </c>
    </row>
    <row r="24" spans="1:9" s="4" customFormat="1" ht="27.9" customHeight="1" x14ac:dyDescent="0.4">
      <c r="A24" s="54"/>
      <c r="B24" s="66" t="s">
        <v>22</v>
      </c>
      <c r="C24" s="12">
        <v>250</v>
      </c>
      <c r="D24" s="13">
        <v>2.75</v>
      </c>
      <c r="E24" s="13">
        <v>3.86</v>
      </c>
      <c r="F24" s="13">
        <v>14.71</v>
      </c>
      <c r="G24" s="13">
        <v>126.6</v>
      </c>
      <c r="H24" s="29">
        <v>2017</v>
      </c>
      <c r="I24" s="10">
        <v>112</v>
      </c>
    </row>
    <row r="25" spans="1:9" s="4" customFormat="1" ht="27.9" customHeight="1" x14ac:dyDescent="0.4">
      <c r="A25" s="44"/>
      <c r="B25" s="69" t="s">
        <v>23</v>
      </c>
      <c r="C25" s="20">
        <v>100</v>
      </c>
      <c r="D25" s="13">
        <v>2.11</v>
      </c>
      <c r="E25" s="13">
        <v>1.36</v>
      </c>
      <c r="F25" s="13">
        <v>15.36</v>
      </c>
      <c r="G25" s="13">
        <v>140.80000000000001</v>
      </c>
      <c r="H25" s="10">
        <v>2017</v>
      </c>
      <c r="I25" s="10">
        <v>288</v>
      </c>
    </row>
    <row r="26" spans="1:9" s="4" customFormat="1" ht="27.9" customHeight="1" x14ac:dyDescent="0.4">
      <c r="A26" s="52"/>
      <c r="B26" s="64" t="s">
        <v>24</v>
      </c>
      <c r="C26" s="12">
        <v>180</v>
      </c>
      <c r="D26" s="13">
        <v>3.67</v>
      </c>
      <c r="E26" s="13">
        <v>5.42</v>
      </c>
      <c r="F26" s="13">
        <v>36.67</v>
      </c>
      <c r="G26" s="13">
        <v>264.5</v>
      </c>
      <c r="H26" s="11">
        <v>2017</v>
      </c>
      <c r="I26" s="11">
        <v>304</v>
      </c>
    </row>
    <row r="27" spans="1:9" s="4" customFormat="1" ht="27.9" customHeight="1" x14ac:dyDescent="0.4">
      <c r="A27" s="52"/>
      <c r="B27" s="64" t="s">
        <v>25</v>
      </c>
      <c r="C27" s="12">
        <v>200</v>
      </c>
      <c r="D27" s="13">
        <v>0.2</v>
      </c>
      <c r="E27" s="13">
        <v>0.2</v>
      </c>
      <c r="F27" s="13">
        <v>22.3</v>
      </c>
      <c r="G27" s="13">
        <v>110</v>
      </c>
      <c r="H27" s="11">
        <v>2005</v>
      </c>
      <c r="I27" s="11">
        <v>859</v>
      </c>
    </row>
    <row r="28" spans="1:9" s="4" customFormat="1" ht="27.9" customHeight="1" x14ac:dyDescent="0.4">
      <c r="A28" s="52"/>
      <c r="B28" s="64" t="s">
        <v>19</v>
      </c>
      <c r="C28" s="12">
        <v>100</v>
      </c>
      <c r="D28" s="13">
        <v>0.8</v>
      </c>
      <c r="E28" s="13">
        <v>5.5</v>
      </c>
      <c r="F28" s="13">
        <v>4.3</v>
      </c>
      <c r="G28" s="13">
        <v>67.099999999999994</v>
      </c>
      <c r="H28" s="11">
        <v>2017</v>
      </c>
      <c r="I28" s="11">
        <v>338</v>
      </c>
    </row>
    <row r="29" spans="1:9" s="4" customFormat="1" ht="27.9" customHeight="1" x14ac:dyDescent="0.4">
      <c r="A29" s="51"/>
      <c r="B29" s="63" t="s">
        <v>52</v>
      </c>
      <c r="C29" s="16">
        <v>60</v>
      </c>
      <c r="D29" s="13">
        <v>2.2400000000000002</v>
      </c>
      <c r="E29" s="13">
        <v>0.44</v>
      </c>
      <c r="F29" s="13">
        <v>19.760000000000002</v>
      </c>
      <c r="G29" s="13">
        <v>91.96</v>
      </c>
      <c r="H29" s="10" t="s">
        <v>12</v>
      </c>
      <c r="I29" s="10" t="s">
        <v>12</v>
      </c>
    </row>
    <row r="30" spans="1:9" s="18" customFormat="1" ht="27.9" customHeight="1" x14ac:dyDescent="0.4">
      <c r="A30" s="55"/>
      <c r="B30" s="65" t="s">
        <v>50</v>
      </c>
      <c r="C30" s="17">
        <f>SUM(C23:C29)</f>
        <v>990</v>
      </c>
      <c r="D30" s="88">
        <f t="shared" ref="D30:G30" si="1">SUM(D23:D29)</f>
        <v>13.45</v>
      </c>
      <c r="E30" s="88">
        <f t="shared" si="1"/>
        <v>21.01</v>
      </c>
      <c r="F30" s="88">
        <f t="shared" si="1"/>
        <v>126.38940000000001</v>
      </c>
      <c r="G30" s="88">
        <f t="shared" si="1"/>
        <v>922.6400000000001</v>
      </c>
      <c r="H30" s="87"/>
      <c r="I30" s="87"/>
    </row>
    <row r="31" spans="1:9" s="18" customFormat="1" ht="27.9" customHeight="1" x14ac:dyDescent="0.4">
      <c r="A31" s="55"/>
      <c r="B31" s="68"/>
      <c r="C31" s="17"/>
      <c r="D31" s="88"/>
      <c r="E31" s="30"/>
      <c r="F31" s="30"/>
      <c r="G31" s="31"/>
      <c r="H31" s="87"/>
      <c r="I31" s="87"/>
    </row>
    <row r="32" spans="1:9" s="4" customFormat="1" ht="27.9" customHeight="1" x14ac:dyDescent="0.4">
      <c r="A32" s="47"/>
      <c r="B32" s="108" t="s">
        <v>58</v>
      </c>
      <c r="C32" s="109"/>
      <c r="D32" s="109"/>
      <c r="E32" s="109"/>
      <c r="F32" s="109"/>
      <c r="G32" s="109"/>
      <c r="H32" s="91"/>
      <c r="I32" s="91"/>
    </row>
    <row r="33" spans="1:9" s="4" customFormat="1" ht="27.9" customHeight="1" x14ac:dyDescent="0.4">
      <c r="A33" s="47"/>
      <c r="B33" s="105" t="s">
        <v>1</v>
      </c>
      <c r="C33" s="98" t="s">
        <v>4</v>
      </c>
      <c r="D33" s="100" t="s">
        <v>5</v>
      </c>
      <c r="E33" s="101"/>
      <c r="F33" s="101"/>
      <c r="G33" s="102"/>
      <c r="H33" s="103" t="s">
        <v>2</v>
      </c>
      <c r="I33" s="103" t="s">
        <v>3</v>
      </c>
    </row>
    <row r="34" spans="1:9" s="4" customFormat="1" ht="93" customHeight="1" x14ac:dyDescent="0.4">
      <c r="A34" s="47"/>
      <c r="B34" s="106"/>
      <c r="C34" s="99"/>
      <c r="D34" s="88" t="s">
        <v>6</v>
      </c>
      <c r="E34" s="88" t="s">
        <v>7</v>
      </c>
      <c r="F34" s="88" t="s">
        <v>8</v>
      </c>
      <c r="G34" s="88" t="s">
        <v>9</v>
      </c>
      <c r="H34" s="104"/>
      <c r="I34" s="104"/>
    </row>
    <row r="35" spans="1:9" s="4" customFormat="1" ht="27.9" customHeight="1" x14ac:dyDescent="0.4">
      <c r="A35" s="57"/>
      <c r="B35" s="96" t="s">
        <v>20</v>
      </c>
      <c r="C35" s="97"/>
      <c r="D35" s="97"/>
      <c r="E35" s="97"/>
      <c r="F35" s="97"/>
      <c r="G35" s="97"/>
      <c r="H35" s="91"/>
      <c r="I35" s="91"/>
    </row>
    <row r="36" spans="1:9" s="4" customFormat="1" ht="27.9" customHeight="1" x14ac:dyDescent="0.4">
      <c r="A36" s="52"/>
      <c r="B36" s="64" t="s">
        <v>28</v>
      </c>
      <c r="C36" s="12">
        <v>100</v>
      </c>
      <c r="D36" s="13">
        <v>0.86</v>
      </c>
      <c r="E36" s="13">
        <v>3.65</v>
      </c>
      <c r="F36" s="13">
        <v>5.0199999999999996</v>
      </c>
      <c r="G36" s="13">
        <v>94.26</v>
      </c>
      <c r="H36" s="11">
        <v>2017</v>
      </c>
      <c r="I36" s="11">
        <v>52</v>
      </c>
    </row>
    <row r="37" spans="1:9" s="4" customFormat="1" ht="27.9" customHeight="1" x14ac:dyDescent="0.4">
      <c r="A37" s="54"/>
      <c r="B37" s="66" t="s">
        <v>29</v>
      </c>
      <c r="C37" s="34">
        <v>250</v>
      </c>
      <c r="D37" s="35">
        <v>1.68</v>
      </c>
      <c r="E37" s="35">
        <v>5.98</v>
      </c>
      <c r="F37" s="35">
        <v>9.35</v>
      </c>
      <c r="G37" s="35">
        <v>118.36</v>
      </c>
      <c r="H37" s="33">
        <v>2017</v>
      </c>
      <c r="I37" s="33">
        <v>99</v>
      </c>
    </row>
    <row r="38" spans="1:9" s="4" customFormat="1" ht="27.9" customHeight="1" x14ac:dyDescent="0.4">
      <c r="A38" s="54"/>
      <c r="B38" s="66" t="s">
        <v>70</v>
      </c>
      <c r="C38" s="12">
        <v>100</v>
      </c>
      <c r="D38" s="13">
        <v>15.55</v>
      </c>
      <c r="E38" s="13">
        <v>11.55</v>
      </c>
      <c r="F38" s="13">
        <v>15.7</v>
      </c>
      <c r="G38" s="13">
        <v>228.75</v>
      </c>
      <c r="H38" s="10">
        <v>2005</v>
      </c>
      <c r="I38" s="10">
        <v>608</v>
      </c>
    </row>
    <row r="39" spans="1:9" s="4" customFormat="1" ht="27.9" customHeight="1" x14ac:dyDescent="0.4">
      <c r="A39" s="52"/>
      <c r="B39" s="64" t="s">
        <v>51</v>
      </c>
      <c r="C39" s="12">
        <v>200</v>
      </c>
      <c r="D39" s="13">
        <v>10.7</v>
      </c>
      <c r="E39" s="13">
        <v>11.27</v>
      </c>
      <c r="F39" s="13">
        <v>45.96</v>
      </c>
      <c r="G39" s="13">
        <v>311.88</v>
      </c>
      <c r="H39" s="11">
        <v>2005</v>
      </c>
      <c r="I39" s="11">
        <v>421</v>
      </c>
    </row>
    <row r="40" spans="1:9" s="74" customFormat="1" ht="27.9" customHeight="1" x14ac:dyDescent="0.4">
      <c r="A40" s="51"/>
      <c r="B40" s="63" t="s">
        <v>52</v>
      </c>
      <c r="C40" s="16">
        <v>40</v>
      </c>
      <c r="D40" s="13">
        <v>2.2400000000000002</v>
      </c>
      <c r="E40" s="13">
        <v>0.44</v>
      </c>
      <c r="F40" s="13">
        <v>19.760000000000002</v>
      </c>
      <c r="G40" s="13">
        <v>91.96</v>
      </c>
      <c r="H40" s="10" t="s">
        <v>12</v>
      </c>
      <c r="I40" s="10" t="s">
        <v>12</v>
      </c>
    </row>
    <row r="41" spans="1:9" s="4" customFormat="1" ht="27.9" customHeight="1" x14ac:dyDescent="0.4">
      <c r="A41" s="51"/>
      <c r="B41" s="63" t="s">
        <v>55</v>
      </c>
      <c r="C41" s="16">
        <v>200</v>
      </c>
      <c r="D41" s="13">
        <v>1</v>
      </c>
      <c r="E41" s="13">
        <v>0.2</v>
      </c>
      <c r="F41" s="13">
        <v>19.760000000000002</v>
      </c>
      <c r="G41" s="13">
        <v>83.4</v>
      </c>
      <c r="H41" s="10">
        <v>2011</v>
      </c>
      <c r="I41" s="10">
        <v>389</v>
      </c>
    </row>
    <row r="42" spans="1:9" s="4" customFormat="1" ht="27.9" customHeight="1" x14ac:dyDescent="0.4">
      <c r="A42" s="51"/>
      <c r="B42" s="65" t="s">
        <v>50</v>
      </c>
      <c r="C42" s="17">
        <f>SUM(C36:C41)</f>
        <v>890</v>
      </c>
      <c r="D42" s="88">
        <f t="shared" ref="D42:G42" si="2">SUM(D36:D41)</f>
        <v>32.03</v>
      </c>
      <c r="E42" s="88">
        <f t="shared" si="2"/>
        <v>33.090000000000003</v>
      </c>
      <c r="F42" s="88">
        <f t="shared" si="2"/>
        <v>115.55000000000001</v>
      </c>
      <c r="G42" s="88">
        <f t="shared" si="2"/>
        <v>928.61</v>
      </c>
      <c r="H42" s="10"/>
      <c r="I42" s="10"/>
    </row>
    <row r="43" spans="1:9" s="4" customFormat="1" ht="27.9" customHeight="1" x14ac:dyDescent="0.4">
      <c r="A43" s="47"/>
      <c r="B43" s="108" t="s">
        <v>59</v>
      </c>
      <c r="C43" s="109"/>
      <c r="D43" s="109"/>
      <c r="E43" s="109"/>
      <c r="F43" s="109"/>
      <c r="G43" s="109"/>
      <c r="H43" s="91"/>
      <c r="I43" s="91"/>
    </row>
    <row r="44" spans="1:9" s="4" customFormat="1" ht="27.9" customHeight="1" x14ac:dyDescent="0.4">
      <c r="A44" s="47"/>
      <c r="B44" s="105" t="s">
        <v>1</v>
      </c>
      <c r="C44" s="98" t="s">
        <v>4</v>
      </c>
      <c r="D44" s="100" t="s">
        <v>5</v>
      </c>
      <c r="E44" s="101"/>
      <c r="F44" s="101"/>
      <c r="G44" s="102"/>
      <c r="H44" s="103" t="s">
        <v>2</v>
      </c>
      <c r="I44" s="103" t="s">
        <v>3</v>
      </c>
    </row>
    <row r="45" spans="1:9" s="4" customFormat="1" ht="116.25" customHeight="1" x14ac:dyDescent="0.4">
      <c r="A45" s="47"/>
      <c r="B45" s="106"/>
      <c r="C45" s="99"/>
      <c r="D45" s="88" t="s">
        <v>6</v>
      </c>
      <c r="E45" s="88" t="s">
        <v>7</v>
      </c>
      <c r="F45" s="88" t="s">
        <v>8</v>
      </c>
      <c r="G45" s="88" t="s">
        <v>9</v>
      </c>
      <c r="H45" s="104"/>
      <c r="I45" s="104"/>
    </row>
    <row r="46" spans="1:9" s="4" customFormat="1" ht="27.9" customHeight="1" x14ac:dyDescent="0.4">
      <c r="A46" s="53"/>
      <c r="B46" s="110" t="s">
        <v>20</v>
      </c>
      <c r="C46" s="97"/>
      <c r="D46" s="97"/>
      <c r="E46" s="97"/>
      <c r="F46" s="97"/>
      <c r="G46" s="97"/>
      <c r="H46" s="91"/>
      <c r="I46" s="91"/>
    </row>
    <row r="47" spans="1:9" s="4" customFormat="1" ht="27.9" customHeight="1" x14ac:dyDescent="0.4">
      <c r="A47" s="52"/>
      <c r="B47" s="64" t="s">
        <v>32</v>
      </c>
      <c r="C47" s="12">
        <v>100</v>
      </c>
      <c r="D47" s="13">
        <v>1.08</v>
      </c>
      <c r="E47" s="13">
        <v>0.18</v>
      </c>
      <c r="F47" s="13">
        <v>8.6199999999999992</v>
      </c>
      <c r="G47" s="13">
        <v>66.599999999999994</v>
      </c>
      <c r="H47" s="11">
        <v>2010</v>
      </c>
      <c r="I47" s="11">
        <v>38</v>
      </c>
    </row>
    <row r="48" spans="1:9" s="4" customFormat="1" ht="27.9" customHeight="1" x14ac:dyDescent="0.4">
      <c r="A48" s="54"/>
      <c r="B48" s="66" t="s">
        <v>33</v>
      </c>
      <c r="C48" s="34">
        <v>250</v>
      </c>
      <c r="D48" s="15">
        <v>1.51</v>
      </c>
      <c r="E48" s="15">
        <v>3.42</v>
      </c>
      <c r="F48" s="15">
        <v>7.8540000000000001</v>
      </c>
      <c r="G48" s="15">
        <v>101.17</v>
      </c>
      <c r="H48" s="33">
        <v>2005</v>
      </c>
      <c r="I48" s="33">
        <v>170</v>
      </c>
    </row>
    <row r="49" spans="1:9" s="4" customFormat="1" ht="27.9" customHeight="1" x14ac:dyDescent="0.4">
      <c r="A49" s="54"/>
      <c r="B49" s="66" t="s">
        <v>80</v>
      </c>
      <c r="C49" s="12">
        <v>120</v>
      </c>
      <c r="D49" s="13">
        <v>17.43</v>
      </c>
      <c r="E49" s="13">
        <v>11.64</v>
      </c>
      <c r="F49" s="13">
        <v>7.1</v>
      </c>
      <c r="G49" s="13">
        <v>162.31</v>
      </c>
      <c r="H49" s="10">
        <v>2005</v>
      </c>
      <c r="I49" s="19">
        <v>690</v>
      </c>
    </row>
    <row r="50" spans="1:9" s="4" customFormat="1" ht="27.9" customHeight="1" x14ac:dyDescent="0.4">
      <c r="A50" s="52"/>
      <c r="B50" s="64" t="s">
        <v>35</v>
      </c>
      <c r="C50" s="12">
        <v>180</v>
      </c>
      <c r="D50" s="13">
        <v>3.67</v>
      </c>
      <c r="E50" s="13">
        <v>5.76</v>
      </c>
      <c r="F50" s="13">
        <v>24.53</v>
      </c>
      <c r="G50" s="13">
        <v>164.7</v>
      </c>
      <c r="H50" s="11">
        <v>2017</v>
      </c>
      <c r="I50" s="11">
        <v>312</v>
      </c>
    </row>
    <row r="51" spans="1:9" s="4" customFormat="1" ht="27.9" customHeight="1" x14ac:dyDescent="0.4">
      <c r="A51" s="59"/>
      <c r="B51" s="70" t="s">
        <v>18</v>
      </c>
      <c r="C51" s="40">
        <v>200</v>
      </c>
      <c r="D51" s="41">
        <v>0.04</v>
      </c>
      <c r="E51" s="41">
        <v>0</v>
      </c>
      <c r="F51" s="41">
        <v>24.76</v>
      </c>
      <c r="G51" s="41">
        <v>94.2</v>
      </c>
      <c r="H51" s="21">
        <v>2017</v>
      </c>
      <c r="I51" s="21">
        <v>349</v>
      </c>
    </row>
    <row r="52" spans="1:9" s="4" customFormat="1" ht="27.9" customHeight="1" x14ac:dyDescent="0.4">
      <c r="A52" s="52"/>
      <c r="B52" s="64" t="s">
        <v>26</v>
      </c>
      <c r="C52" s="12">
        <v>30</v>
      </c>
      <c r="D52" s="13">
        <f>0.38*30/20</f>
        <v>0.57000000000000006</v>
      </c>
      <c r="E52" s="13">
        <v>1.62</v>
      </c>
      <c r="F52" s="13">
        <v>9.6199999999999992</v>
      </c>
      <c r="G52" s="13">
        <f>82.9*30/20</f>
        <v>124.35</v>
      </c>
      <c r="H52" s="10" t="s">
        <v>12</v>
      </c>
      <c r="I52" s="10" t="s">
        <v>12</v>
      </c>
    </row>
    <row r="53" spans="1:9" s="4" customFormat="1" ht="27.9" customHeight="1" x14ac:dyDescent="0.4">
      <c r="A53" s="51"/>
      <c r="B53" s="63" t="s">
        <v>52</v>
      </c>
      <c r="C53" s="16">
        <v>40</v>
      </c>
      <c r="D53" s="13">
        <v>2.2400000000000002</v>
      </c>
      <c r="E53" s="13">
        <v>0.44</v>
      </c>
      <c r="F53" s="13">
        <v>19.760000000000002</v>
      </c>
      <c r="G53" s="13">
        <v>91.96</v>
      </c>
      <c r="H53" s="10" t="s">
        <v>12</v>
      </c>
      <c r="I53" s="10" t="s">
        <v>12</v>
      </c>
    </row>
    <row r="54" spans="1:9" s="18" customFormat="1" ht="27.9" customHeight="1" x14ac:dyDescent="0.4">
      <c r="A54" s="58"/>
      <c r="B54" s="65" t="s">
        <v>50</v>
      </c>
      <c r="C54" s="17">
        <f t="shared" ref="C54:G54" si="3">SUM(C47:C53)</f>
        <v>920</v>
      </c>
      <c r="D54" s="88">
        <f t="shared" si="3"/>
        <v>26.54</v>
      </c>
      <c r="E54" s="88">
        <f t="shared" si="3"/>
        <v>23.060000000000002</v>
      </c>
      <c r="F54" s="88">
        <f t="shared" si="3"/>
        <v>102.24400000000001</v>
      </c>
      <c r="G54" s="88">
        <f t="shared" si="3"/>
        <v>805.29000000000008</v>
      </c>
      <c r="H54" s="38"/>
      <c r="I54" s="38"/>
    </row>
    <row r="55" spans="1:9" s="4" customFormat="1" ht="27.9" customHeight="1" x14ac:dyDescent="0.4">
      <c r="A55" s="47"/>
      <c r="B55" s="108" t="s">
        <v>60</v>
      </c>
      <c r="C55" s="109"/>
      <c r="D55" s="109"/>
      <c r="E55" s="109"/>
      <c r="F55" s="109"/>
      <c r="G55" s="109"/>
      <c r="H55" s="91"/>
      <c r="I55" s="91"/>
    </row>
    <row r="56" spans="1:9" s="4" customFormat="1" ht="27.9" customHeight="1" x14ac:dyDescent="0.4">
      <c r="A56" s="47"/>
      <c r="B56" s="105" t="s">
        <v>1</v>
      </c>
      <c r="C56" s="98" t="s">
        <v>4</v>
      </c>
      <c r="D56" s="100" t="s">
        <v>5</v>
      </c>
      <c r="E56" s="101"/>
      <c r="F56" s="101"/>
      <c r="G56" s="102"/>
      <c r="H56" s="103" t="s">
        <v>2</v>
      </c>
      <c r="I56" s="103" t="s">
        <v>3</v>
      </c>
    </row>
    <row r="57" spans="1:9" s="4" customFormat="1" ht="89.25" customHeight="1" x14ac:dyDescent="0.4">
      <c r="A57" s="47"/>
      <c r="B57" s="106"/>
      <c r="C57" s="99"/>
      <c r="D57" s="88" t="s">
        <v>6</v>
      </c>
      <c r="E57" s="88" t="s">
        <v>7</v>
      </c>
      <c r="F57" s="88" t="s">
        <v>8</v>
      </c>
      <c r="G57" s="88" t="s">
        <v>9</v>
      </c>
      <c r="H57" s="104"/>
      <c r="I57" s="104"/>
    </row>
    <row r="58" spans="1:9" s="4" customFormat="1" ht="27.9" customHeight="1" x14ac:dyDescent="0.4">
      <c r="A58" s="53"/>
      <c r="B58" s="110" t="s">
        <v>20</v>
      </c>
      <c r="C58" s="97"/>
      <c r="D58" s="97"/>
      <c r="E58" s="97"/>
      <c r="F58" s="97"/>
      <c r="G58" s="97"/>
      <c r="H58" s="91"/>
      <c r="I58" s="91"/>
    </row>
    <row r="59" spans="1:9" s="4" customFormat="1" ht="27.9" customHeight="1" x14ac:dyDescent="0.4">
      <c r="A59" s="52"/>
      <c r="B59" s="64" t="s">
        <v>68</v>
      </c>
      <c r="C59" s="12">
        <v>100</v>
      </c>
      <c r="D59" s="13">
        <v>1.66</v>
      </c>
      <c r="E59" s="13">
        <v>4.18</v>
      </c>
      <c r="F59" s="13">
        <v>8.19</v>
      </c>
      <c r="G59" s="13">
        <v>77.099999999999994</v>
      </c>
      <c r="H59" s="11">
        <v>2010</v>
      </c>
      <c r="I59" s="11">
        <v>34</v>
      </c>
    </row>
    <row r="60" spans="1:9" s="4" customFormat="1" ht="27.9" customHeight="1" x14ac:dyDescent="0.4">
      <c r="A60" s="51"/>
      <c r="B60" s="63" t="s">
        <v>63</v>
      </c>
      <c r="C60" s="20">
        <v>250</v>
      </c>
      <c r="D60" s="13">
        <v>4.53</v>
      </c>
      <c r="E60" s="13">
        <v>4.37</v>
      </c>
      <c r="F60" s="13">
        <v>20.93</v>
      </c>
      <c r="G60" s="13">
        <v>173.6</v>
      </c>
      <c r="H60" s="10">
        <v>2005</v>
      </c>
      <c r="I60" s="10">
        <v>206</v>
      </c>
    </row>
    <row r="61" spans="1:9" s="4" customFormat="1" ht="27.9" customHeight="1" x14ac:dyDescent="0.4">
      <c r="B61" s="67" t="s">
        <v>36</v>
      </c>
      <c r="C61" s="12">
        <v>100</v>
      </c>
      <c r="D61" s="13">
        <v>12.35</v>
      </c>
      <c r="E61" s="13">
        <v>14.24</v>
      </c>
      <c r="F61" s="13">
        <v>6.54</v>
      </c>
      <c r="G61" s="13">
        <v>216.8</v>
      </c>
      <c r="H61" s="11">
        <v>2017</v>
      </c>
      <c r="I61" s="11">
        <v>290</v>
      </c>
    </row>
    <row r="62" spans="1:9" s="4" customFormat="1" ht="27.9" customHeight="1" x14ac:dyDescent="0.4">
      <c r="A62" s="52"/>
      <c r="B62" s="69" t="s">
        <v>17</v>
      </c>
      <c r="C62" s="29">
        <v>180</v>
      </c>
      <c r="D62" s="13">
        <v>8.9499999999999993</v>
      </c>
      <c r="E62" s="13">
        <f>5.17*200/150</f>
        <v>6.8933333333333335</v>
      </c>
      <c r="F62" s="13">
        <v>47.76</v>
      </c>
      <c r="G62" s="13">
        <v>282.39999999999998</v>
      </c>
      <c r="H62" s="21">
        <v>2017</v>
      </c>
      <c r="I62" s="21">
        <v>302</v>
      </c>
    </row>
    <row r="63" spans="1:9" s="4" customFormat="1" ht="27.9" customHeight="1" x14ac:dyDescent="0.4">
      <c r="A63" s="52"/>
      <c r="B63" s="64" t="s">
        <v>37</v>
      </c>
      <c r="C63" s="12">
        <v>200</v>
      </c>
      <c r="D63" s="13">
        <v>0.7</v>
      </c>
      <c r="E63" s="13">
        <v>0.3</v>
      </c>
      <c r="F63" s="13">
        <v>20.2</v>
      </c>
      <c r="G63" s="13">
        <v>98.1</v>
      </c>
      <c r="H63" s="11">
        <v>2011</v>
      </c>
      <c r="I63" s="11">
        <v>388</v>
      </c>
    </row>
    <row r="64" spans="1:9" s="4" customFormat="1" ht="27.9" customHeight="1" x14ac:dyDescent="0.4">
      <c r="A64" s="51"/>
      <c r="B64" s="63" t="s">
        <v>52</v>
      </c>
      <c r="C64" s="16">
        <v>40</v>
      </c>
      <c r="D64" s="13">
        <v>2.2400000000000002</v>
      </c>
      <c r="E64" s="13">
        <v>0.44</v>
      </c>
      <c r="F64" s="13">
        <v>19.760000000000002</v>
      </c>
      <c r="G64" s="13">
        <v>91.96</v>
      </c>
      <c r="H64" s="10" t="s">
        <v>12</v>
      </c>
      <c r="I64" s="10" t="s">
        <v>12</v>
      </c>
    </row>
    <row r="65" spans="1:9" s="18" customFormat="1" ht="27.9" customHeight="1" x14ac:dyDescent="0.4">
      <c r="A65" s="55"/>
      <c r="B65" s="68" t="s">
        <v>50</v>
      </c>
      <c r="C65" s="17">
        <f>SUM(C59:C64)</f>
        <v>870</v>
      </c>
      <c r="D65" s="88">
        <f t="shared" ref="D65:G65" si="4">SUM(D59:D64)</f>
        <v>30.43</v>
      </c>
      <c r="E65" s="88">
        <f t="shared" si="4"/>
        <v>30.423333333333336</v>
      </c>
      <c r="F65" s="88">
        <f t="shared" si="4"/>
        <v>123.38</v>
      </c>
      <c r="G65" s="88">
        <f t="shared" si="4"/>
        <v>939.96</v>
      </c>
      <c r="H65" s="87"/>
      <c r="I65" s="87"/>
    </row>
    <row r="66" spans="1:9" s="18" customFormat="1" ht="27.9" customHeight="1" x14ac:dyDescent="0.4">
      <c r="A66" s="55"/>
      <c r="B66" s="68"/>
      <c r="C66" s="37"/>
      <c r="D66" s="30"/>
      <c r="E66" s="30"/>
      <c r="F66" s="30"/>
      <c r="G66" s="30"/>
      <c r="H66" s="36"/>
      <c r="I66" s="36"/>
    </row>
    <row r="67" spans="1:9" s="18" customFormat="1" ht="27.9" customHeight="1" x14ac:dyDescent="0.4">
      <c r="A67" s="32"/>
      <c r="B67" s="114" t="s">
        <v>61</v>
      </c>
      <c r="C67" s="115"/>
      <c r="D67" s="115"/>
      <c r="E67" s="115"/>
      <c r="F67" s="115"/>
      <c r="G67" s="115"/>
    </row>
    <row r="68" spans="1:9" s="4" customFormat="1" ht="27.9" customHeight="1" x14ac:dyDescent="0.4">
      <c r="A68" s="47"/>
      <c r="B68" s="105" t="s">
        <v>1</v>
      </c>
      <c r="C68" s="98" t="s">
        <v>4</v>
      </c>
      <c r="D68" s="100" t="s">
        <v>5</v>
      </c>
      <c r="E68" s="101"/>
      <c r="F68" s="101"/>
      <c r="G68" s="102"/>
      <c r="H68" s="103" t="s">
        <v>2</v>
      </c>
      <c r="I68" s="103" t="s">
        <v>3</v>
      </c>
    </row>
    <row r="69" spans="1:9" s="4" customFormat="1" ht="86.25" customHeight="1" x14ac:dyDescent="0.4">
      <c r="A69" s="47"/>
      <c r="B69" s="106"/>
      <c r="C69" s="99"/>
      <c r="D69" s="88" t="s">
        <v>6</v>
      </c>
      <c r="E69" s="88" t="s">
        <v>7</v>
      </c>
      <c r="F69" s="88" t="s">
        <v>8</v>
      </c>
      <c r="G69" s="88" t="s">
        <v>9</v>
      </c>
      <c r="H69" s="104"/>
      <c r="I69" s="104"/>
    </row>
    <row r="70" spans="1:9" s="4" customFormat="1" ht="27.9" customHeight="1" x14ac:dyDescent="0.4">
      <c r="A70" s="53"/>
      <c r="B70" s="110" t="s">
        <v>20</v>
      </c>
      <c r="C70" s="97"/>
      <c r="D70" s="97"/>
      <c r="E70" s="97"/>
      <c r="F70" s="97"/>
      <c r="G70" s="97"/>
      <c r="H70" s="91"/>
      <c r="I70" s="91"/>
    </row>
    <row r="71" spans="1:9" s="4" customFormat="1" ht="27.9" customHeight="1" x14ac:dyDescent="0.4">
      <c r="A71" s="52"/>
      <c r="B71" s="64" t="s">
        <v>49</v>
      </c>
      <c r="C71" s="12">
        <v>100</v>
      </c>
      <c r="D71" s="13">
        <v>0.85</v>
      </c>
      <c r="E71" s="13">
        <v>3.05</v>
      </c>
      <c r="F71" s="13">
        <v>5.19</v>
      </c>
      <c r="G71" s="13">
        <v>68.36</v>
      </c>
      <c r="H71" s="11">
        <v>2005</v>
      </c>
      <c r="I71" s="11">
        <v>79</v>
      </c>
    </row>
    <row r="72" spans="1:9" s="4" customFormat="1" ht="27.9" customHeight="1" x14ac:dyDescent="0.4">
      <c r="A72" s="52"/>
      <c r="B72" s="64" t="s">
        <v>62</v>
      </c>
      <c r="C72" s="12">
        <v>250</v>
      </c>
      <c r="D72" s="41">
        <v>2.15</v>
      </c>
      <c r="E72" s="41">
        <v>2.27</v>
      </c>
      <c r="F72" s="41">
        <v>13.71</v>
      </c>
      <c r="G72" s="41">
        <v>83.8</v>
      </c>
      <c r="H72" s="11">
        <v>2005</v>
      </c>
      <c r="I72" s="11">
        <v>208</v>
      </c>
    </row>
    <row r="73" spans="1:9" s="4" customFormat="1" ht="27.9" customHeight="1" x14ac:dyDescent="0.4">
      <c r="A73" s="44"/>
      <c r="B73" s="69" t="s">
        <v>81</v>
      </c>
      <c r="C73" s="20">
        <v>100</v>
      </c>
      <c r="D73" s="13">
        <v>17.43</v>
      </c>
      <c r="E73" s="13">
        <v>11.64</v>
      </c>
      <c r="F73" s="13">
        <v>7.1</v>
      </c>
      <c r="G73" s="14">
        <v>162.31</v>
      </c>
      <c r="H73" s="29">
        <v>2017</v>
      </c>
      <c r="I73" s="10" t="s">
        <v>34</v>
      </c>
    </row>
    <row r="74" spans="1:9" s="79" customFormat="1" ht="27.9" customHeight="1" x14ac:dyDescent="0.4">
      <c r="A74" s="52"/>
      <c r="B74" s="64" t="s">
        <v>35</v>
      </c>
      <c r="C74" s="12">
        <v>180</v>
      </c>
      <c r="D74" s="13">
        <v>3.06</v>
      </c>
      <c r="E74" s="13">
        <v>4.8</v>
      </c>
      <c r="F74" s="13">
        <v>22.45</v>
      </c>
      <c r="G74" s="13">
        <v>187.6</v>
      </c>
      <c r="H74" s="11">
        <v>2017</v>
      </c>
      <c r="I74" s="11">
        <v>312</v>
      </c>
    </row>
    <row r="75" spans="1:9" s="4" customFormat="1" ht="27.9" customHeight="1" x14ac:dyDescent="0.4">
      <c r="A75" s="52"/>
      <c r="B75" s="64" t="s">
        <v>25</v>
      </c>
      <c r="C75" s="12">
        <v>200</v>
      </c>
      <c r="D75" s="13">
        <v>0.2</v>
      </c>
      <c r="E75" s="13">
        <v>0.2</v>
      </c>
      <c r="F75" s="13">
        <v>22.3</v>
      </c>
      <c r="G75" s="13">
        <v>110</v>
      </c>
      <c r="H75" s="11">
        <v>2005</v>
      </c>
      <c r="I75" s="11">
        <v>859</v>
      </c>
    </row>
    <row r="76" spans="1:9" s="4" customFormat="1" ht="27.9" customHeight="1" x14ac:dyDescent="0.4">
      <c r="A76" s="51"/>
      <c r="B76" s="63" t="s">
        <v>52</v>
      </c>
      <c r="C76" s="16">
        <v>40</v>
      </c>
      <c r="D76" s="13">
        <v>2.2400000000000002</v>
      </c>
      <c r="E76" s="13">
        <v>0.44</v>
      </c>
      <c r="F76" s="13">
        <v>19.760000000000002</v>
      </c>
      <c r="G76" s="13">
        <v>91.96</v>
      </c>
      <c r="H76" s="10" t="s">
        <v>12</v>
      </c>
      <c r="I76" s="10" t="s">
        <v>12</v>
      </c>
    </row>
    <row r="77" spans="1:9" s="18" customFormat="1" ht="27.9" customHeight="1" x14ac:dyDescent="0.4">
      <c r="A77" s="58"/>
      <c r="B77" s="65" t="s">
        <v>50</v>
      </c>
      <c r="C77" s="17">
        <f t="shared" ref="C77:G77" si="5">SUM(C71:C76)</f>
        <v>870</v>
      </c>
      <c r="D77" s="88">
        <f t="shared" si="5"/>
        <v>25.93</v>
      </c>
      <c r="E77" s="88">
        <f t="shared" si="5"/>
        <v>22.400000000000002</v>
      </c>
      <c r="F77" s="88">
        <f t="shared" si="5"/>
        <v>90.51</v>
      </c>
      <c r="G77" s="88">
        <f t="shared" si="5"/>
        <v>704.03000000000009</v>
      </c>
      <c r="H77" s="38"/>
      <c r="I77" s="38"/>
    </row>
    <row r="78" spans="1:9" s="18" customFormat="1" ht="27.9" customHeight="1" x14ac:dyDescent="0.4">
      <c r="A78" s="32"/>
      <c r="B78" s="114" t="s">
        <v>39</v>
      </c>
      <c r="C78" s="116"/>
      <c r="D78" s="116"/>
      <c r="E78" s="116"/>
      <c r="F78" s="116"/>
      <c r="G78" s="116"/>
    </row>
    <row r="79" spans="1:9" s="4" customFormat="1" ht="27.9" customHeight="1" x14ac:dyDescent="0.4">
      <c r="A79" s="47"/>
      <c r="B79" s="89" t="s">
        <v>1</v>
      </c>
      <c r="C79" s="98" t="s">
        <v>4</v>
      </c>
      <c r="D79" s="100" t="s">
        <v>5</v>
      </c>
      <c r="E79" s="101"/>
      <c r="F79" s="101"/>
      <c r="G79" s="102"/>
      <c r="H79" s="103" t="s">
        <v>2</v>
      </c>
      <c r="I79" s="103" t="s">
        <v>3</v>
      </c>
    </row>
    <row r="80" spans="1:9" s="4" customFormat="1" ht="84" customHeight="1" x14ac:dyDescent="0.4">
      <c r="A80" s="47"/>
      <c r="B80" s="90"/>
      <c r="C80" s="99"/>
      <c r="D80" s="88" t="s">
        <v>6</v>
      </c>
      <c r="E80" s="88" t="s">
        <v>7</v>
      </c>
      <c r="F80" s="88" t="s">
        <v>8</v>
      </c>
      <c r="G80" s="88" t="s">
        <v>9</v>
      </c>
      <c r="H80" s="104"/>
      <c r="I80" s="104"/>
    </row>
    <row r="81" spans="1:9" s="4" customFormat="1" ht="27.9" customHeight="1" x14ac:dyDescent="0.4">
      <c r="A81" s="53"/>
      <c r="B81" s="110" t="s">
        <v>20</v>
      </c>
      <c r="C81" s="97"/>
      <c r="D81" s="97"/>
      <c r="E81" s="97"/>
      <c r="F81" s="97"/>
      <c r="G81" s="97"/>
      <c r="H81" s="91"/>
      <c r="I81" s="91"/>
    </row>
    <row r="82" spans="1:9" s="4" customFormat="1" ht="27.9" customHeight="1" x14ac:dyDescent="0.4">
      <c r="A82" s="52"/>
      <c r="B82" s="64" t="s">
        <v>65</v>
      </c>
      <c r="C82" s="12">
        <v>100</v>
      </c>
      <c r="D82" s="13">
        <v>0.81</v>
      </c>
      <c r="E82" s="13">
        <v>3.7</v>
      </c>
      <c r="F82" s="13">
        <v>4.6100000000000003</v>
      </c>
      <c r="G82" s="13">
        <v>54.96</v>
      </c>
      <c r="H82" s="11">
        <v>2010</v>
      </c>
      <c r="I82" s="11">
        <v>45</v>
      </c>
    </row>
    <row r="83" spans="1:9" s="4" customFormat="1" ht="27.9" customHeight="1" x14ac:dyDescent="0.4">
      <c r="A83" s="52"/>
      <c r="B83" s="64" t="s">
        <v>69</v>
      </c>
      <c r="C83" s="12">
        <v>250</v>
      </c>
      <c r="D83" s="41">
        <v>6.18</v>
      </c>
      <c r="E83" s="41">
        <v>3.3</v>
      </c>
      <c r="F83" s="41">
        <v>14.65</v>
      </c>
      <c r="G83" s="41">
        <v>113</v>
      </c>
      <c r="H83" s="29">
        <v>2005</v>
      </c>
      <c r="I83" s="29">
        <v>204</v>
      </c>
    </row>
    <row r="84" spans="1:9" s="4" customFormat="1" ht="27.9" customHeight="1" x14ac:dyDescent="0.4">
      <c r="A84" s="50"/>
      <c r="B84" s="62" t="s">
        <v>40</v>
      </c>
      <c r="C84" s="12">
        <v>100</v>
      </c>
      <c r="D84" s="13">
        <v>6.1</v>
      </c>
      <c r="E84" s="13">
        <v>7</v>
      </c>
      <c r="F84" s="13">
        <v>5.6</v>
      </c>
      <c r="G84" s="14">
        <v>112.5</v>
      </c>
      <c r="H84" s="10">
        <v>2010</v>
      </c>
      <c r="I84" s="11">
        <v>298</v>
      </c>
    </row>
    <row r="85" spans="1:9" s="4" customFormat="1" ht="27.9" customHeight="1" x14ac:dyDescent="0.4">
      <c r="A85" s="52"/>
      <c r="B85" s="64" t="s">
        <v>64</v>
      </c>
      <c r="C85" s="12">
        <v>180</v>
      </c>
      <c r="D85" s="13">
        <v>3.06</v>
      </c>
      <c r="E85" s="13">
        <v>4.8</v>
      </c>
      <c r="F85" s="13">
        <v>30.56</v>
      </c>
      <c r="G85" s="13">
        <v>137.25</v>
      </c>
      <c r="H85" s="11">
        <v>2017</v>
      </c>
      <c r="I85" s="11">
        <v>312</v>
      </c>
    </row>
    <row r="86" spans="1:9" s="4" customFormat="1" ht="27.9" customHeight="1" x14ac:dyDescent="0.4">
      <c r="A86" s="59"/>
      <c r="B86" s="70" t="s">
        <v>53</v>
      </c>
      <c r="C86" s="40">
        <v>200</v>
      </c>
      <c r="D86" s="41">
        <v>0.2</v>
      </c>
      <c r="E86" s="41">
        <v>0</v>
      </c>
      <c r="F86" s="41">
        <v>32.6</v>
      </c>
      <c r="G86" s="41">
        <v>132</v>
      </c>
      <c r="H86" s="21">
        <v>2005</v>
      </c>
      <c r="I86" s="21">
        <v>874</v>
      </c>
    </row>
    <row r="87" spans="1:9" s="4" customFormat="1" ht="27.9" customHeight="1" x14ac:dyDescent="0.4">
      <c r="A87" s="52"/>
      <c r="B87" s="64" t="s">
        <v>38</v>
      </c>
      <c r="C87" s="12">
        <v>50</v>
      </c>
      <c r="D87" s="13">
        <v>4.74</v>
      </c>
      <c r="E87" s="13">
        <v>0.6</v>
      </c>
      <c r="F87" s="13">
        <v>28.98</v>
      </c>
      <c r="G87" s="13">
        <v>140.28</v>
      </c>
      <c r="H87" s="29" t="s">
        <v>12</v>
      </c>
      <c r="I87" s="29" t="s">
        <v>12</v>
      </c>
    </row>
    <row r="88" spans="1:9" s="4" customFormat="1" ht="27.9" customHeight="1" x14ac:dyDescent="0.4">
      <c r="A88" s="51"/>
      <c r="B88" s="63" t="s">
        <v>52</v>
      </c>
      <c r="C88" s="16">
        <v>40</v>
      </c>
      <c r="D88" s="13">
        <v>2.2400000000000002</v>
      </c>
      <c r="E88" s="13">
        <v>0.44</v>
      </c>
      <c r="F88" s="13">
        <v>19.760000000000002</v>
      </c>
      <c r="G88" s="13">
        <v>91.96</v>
      </c>
      <c r="H88" s="10" t="s">
        <v>12</v>
      </c>
      <c r="I88" s="10" t="s">
        <v>12</v>
      </c>
    </row>
    <row r="89" spans="1:9" s="18" customFormat="1" ht="27.9" customHeight="1" x14ac:dyDescent="0.4">
      <c r="A89" s="58"/>
      <c r="B89" s="65" t="s">
        <v>50</v>
      </c>
      <c r="C89" s="17">
        <f t="shared" ref="C89:G89" si="6">SUM(C82:C88)</f>
        <v>920</v>
      </c>
      <c r="D89" s="88">
        <f t="shared" si="6"/>
        <v>23.33</v>
      </c>
      <c r="E89" s="88">
        <f t="shared" si="6"/>
        <v>19.840000000000003</v>
      </c>
      <c r="F89" s="88">
        <f t="shared" si="6"/>
        <v>136.76000000000002</v>
      </c>
      <c r="G89" s="88">
        <f t="shared" si="6"/>
        <v>781.95</v>
      </c>
      <c r="H89" s="38"/>
      <c r="I89" s="38"/>
    </row>
    <row r="90" spans="1:9" s="18" customFormat="1" ht="27.9" customHeight="1" x14ac:dyDescent="0.4">
      <c r="A90" s="32"/>
      <c r="B90" s="114" t="s">
        <v>41</v>
      </c>
      <c r="C90" s="115"/>
      <c r="D90" s="115"/>
      <c r="E90" s="115"/>
      <c r="F90" s="115"/>
      <c r="G90" s="115"/>
    </row>
    <row r="91" spans="1:9" s="4" customFormat="1" ht="27.9" customHeight="1" x14ac:dyDescent="0.4">
      <c r="A91" s="47"/>
      <c r="B91" s="89" t="s">
        <v>1</v>
      </c>
      <c r="C91" s="98" t="s">
        <v>4</v>
      </c>
      <c r="D91" s="100" t="s">
        <v>5</v>
      </c>
      <c r="E91" s="101"/>
      <c r="F91" s="101"/>
      <c r="G91" s="102"/>
      <c r="H91" s="103" t="s">
        <v>2</v>
      </c>
      <c r="I91" s="103" t="s">
        <v>3</v>
      </c>
    </row>
    <row r="92" spans="1:9" s="4" customFormat="1" ht="91.5" customHeight="1" x14ac:dyDescent="0.4">
      <c r="A92" s="47"/>
      <c r="B92" s="90"/>
      <c r="C92" s="99"/>
      <c r="D92" s="88" t="s">
        <v>6</v>
      </c>
      <c r="E92" s="88" t="s">
        <v>7</v>
      </c>
      <c r="F92" s="88" t="s">
        <v>8</v>
      </c>
      <c r="G92" s="88" t="s">
        <v>9</v>
      </c>
      <c r="H92" s="104"/>
      <c r="I92" s="104"/>
    </row>
    <row r="93" spans="1:9" s="4" customFormat="1" ht="27.9" customHeight="1" x14ac:dyDescent="0.4">
      <c r="A93" s="32"/>
      <c r="B93" s="96" t="s">
        <v>20</v>
      </c>
      <c r="C93" s="113"/>
      <c r="D93" s="113"/>
      <c r="E93" s="113"/>
      <c r="F93" s="113"/>
      <c r="G93" s="113"/>
      <c r="H93" s="91"/>
      <c r="I93" s="91"/>
    </row>
    <row r="94" spans="1:9" s="4" customFormat="1" ht="27.9" customHeight="1" x14ac:dyDescent="0.4">
      <c r="A94" s="54"/>
      <c r="B94" s="63" t="s">
        <v>66</v>
      </c>
      <c r="C94" s="34">
        <v>100</v>
      </c>
      <c r="D94" s="15">
        <v>0.7</v>
      </c>
      <c r="E94" s="15">
        <v>2</v>
      </c>
      <c r="F94" s="15">
        <v>7</v>
      </c>
      <c r="G94" s="15">
        <v>69.2</v>
      </c>
      <c r="H94" s="33">
        <v>2004</v>
      </c>
      <c r="I94" s="33">
        <v>40</v>
      </c>
    </row>
    <row r="95" spans="1:9" s="85" customFormat="1" ht="27.9" customHeight="1" x14ac:dyDescent="0.4">
      <c r="A95" s="51"/>
      <c r="B95" s="63" t="s">
        <v>63</v>
      </c>
      <c r="C95" s="20">
        <v>250</v>
      </c>
      <c r="D95" s="13">
        <v>4.53</v>
      </c>
      <c r="E95" s="13">
        <v>4.37</v>
      </c>
      <c r="F95" s="13">
        <v>20.93</v>
      </c>
      <c r="G95" s="13">
        <v>173.6</v>
      </c>
      <c r="H95" s="10">
        <v>2005</v>
      </c>
      <c r="I95" s="10">
        <v>206</v>
      </c>
    </row>
    <row r="96" spans="1:9" s="4" customFormat="1" ht="27.9" customHeight="1" x14ac:dyDescent="0.4">
      <c r="B96" s="67" t="s">
        <v>42</v>
      </c>
      <c r="C96" s="12">
        <v>100</v>
      </c>
      <c r="D96" s="13">
        <v>10.35</v>
      </c>
      <c r="E96" s="13">
        <v>12.12</v>
      </c>
      <c r="F96" s="13">
        <v>5.36</v>
      </c>
      <c r="G96" s="13">
        <v>224.5</v>
      </c>
      <c r="H96" s="11">
        <v>2017</v>
      </c>
      <c r="I96" s="11">
        <v>290</v>
      </c>
    </row>
    <row r="97" spans="1:10" s="79" customFormat="1" ht="27.9" customHeight="1" x14ac:dyDescent="0.4">
      <c r="A97" s="52"/>
      <c r="B97" s="64" t="s">
        <v>35</v>
      </c>
      <c r="C97" s="12">
        <v>180</v>
      </c>
      <c r="D97" s="13">
        <v>3.06</v>
      </c>
      <c r="E97" s="13">
        <v>4.8</v>
      </c>
      <c r="F97" s="13">
        <v>22.45</v>
      </c>
      <c r="G97" s="13">
        <v>187.6</v>
      </c>
      <c r="H97" s="11">
        <v>2017</v>
      </c>
      <c r="I97" s="11">
        <v>312</v>
      </c>
    </row>
    <row r="98" spans="1:10" s="4" customFormat="1" ht="27.9" customHeight="1" x14ac:dyDescent="0.4">
      <c r="A98" s="51"/>
      <c r="B98" s="63" t="s">
        <v>11</v>
      </c>
      <c r="C98" s="16">
        <v>40</v>
      </c>
      <c r="D98" s="13">
        <v>2.2400000000000002</v>
      </c>
      <c r="E98" s="13">
        <v>0.44</v>
      </c>
      <c r="F98" s="13">
        <v>19.760000000000002</v>
      </c>
      <c r="G98" s="13">
        <v>91.96</v>
      </c>
      <c r="H98" s="10" t="s">
        <v>12</v>
      </c>
      <c r="I98" s="10" t="s">
        <v>12</v>
      </c>
    </row>
    <row r="99" spans="1:10" s="4" customFormat="1" ht="27.9" customHeight="1" x14ac:dyDescent="0.4">
      <c r="A99" s="59"/>
      <c r="B99" s="70" t="s">
        <v>18</v>
      </c>
      <c r="C99" s="40">
        <v>200</v>
      </c>
      <c r="D99" s="41">
        <v>0.04</v>
      </c>
      <c r="E99" s="41">
        <v>0</v>
      </c>
      <c r="F99" s="41">
        <v>24.76</v>
      </c>
      <c r="G99" s="41">
        <v>94.2</v>
      </c>
      <c r="H99" s="21">
        <v>2017</v>
      </c>
      <c r="I99" s="21">
        <v>349</v>
      </c>
    </row>
    <row r="100" spans="1:10" s="18" customFormat="1" ht="27.9" customHeight="1" x14ac:dyDescent="0.4">
      <c r="A100" s="58"/>
      <c r="B100" s="65" t="s">
        <v>50</v>
      </c>
      <c r="C100" s="17">
        <f t="shared" ref="C100:G100" si="7">SUM(C94:C99)</f>
        <v>870</v>
      </c>
      <c r="D100" s="88">
        <f t="shared" si="7"/>
        <v>20.92</v>
      </c>
      <c r="E100" s="88">
        <f t="shared" si="7"/>
        <v>23.73</v>
      </c>
      <c r="F100" s="88">
        <f t="shared" si="7"/>
        <v>100.26</v>
      </c>
      <c r="G100" s="88">
        <f t="shared" si="7"/>
        <v>841.06000000000006</v>
      </c>
      <c r="H100" s="38"/>
      <c r="I100" s="38"/>
    </row>
    <row r="101" spans="1:10" s="18" customFormat="1" ht="27.9" customHeight="1" x14ac:dyDescent="0.4">
      <c r="A101" s="32"/>
      <c r="B101" s="96" t="s">
        <v>43</v>
      </c>
      <c r="C101" s="97"/>
      <c r="D101" s="97"/>
      <c r="E101" s="97"/>
      <c r="F101" s="97"/>
      <c r="G101" s="97"/>
    </row>
    <row r="102" spans="1:10" s="4" customFormat="1" ht="27.9" customHeight="1" x14ac:dyDescent="0.4">
      <c r="A102" s="47"/>
      <c r="B102" s="89" t="s">
        <v>1</v>
      </c>
      <c r="C102" s="98" t="s">
        <v>4</v>
      </c>
      <c r="D102" s="100" t="s">
        <v>5</v>
      </c>
      <c r="E102" s="101"/>
      <c r="F102" s="101"/>
      <c r="G102" s="102"/>
      <c r="H102" s="103" t="s">
        <v>2</v>
      </c>
      <c r="I102" s="103" t="s">
        <v>3</v>
      </c>
    </row>
    <row r="103" spans="1:10" s="4" customFormat="1" ht="96.75" customHeight="1" x14ac:dyDescent="0.4">
      <c r="A103" s="47"/>
      <c r="B103" s="90"/>
      <c r="C103" s="99"/>
      <c r="D103" s="88" t="s">
        <v>6</v>
      </c>
      <c r="E103" s="88" t="s">
        <v>7</v>
      </c>
      <c r="F103" s="88" t="s">
        <v>8</v>
      </c>
      <c r="G103" s="88" t="s">
        <v>9</v>
      </c>
      <c r="H103" s="104"/>
      <c r="I103" s="104"/>
    </row>
    <row r="104" spans="1:10" s="4" customFormat="1" ht="27.9" customHeight="1" x14ac:dyDescent="0.4">
      <c r="A104" s="32"/>
      <c r="B104" s="96" t="s">
        <v>20</v>
      </c>
      <c r="C104" s="97"/>
      <c r="D104" s="97"/>
      <c r="E104" s="97"/>
      <c r="F104" s="97"/>
      <c r="G104" s="97"/>
      <c r="H104" s="91"/>
      <c r="I104" s="91"/>
    </row>
    <row r="105" spans="1:10" s="4" customFormat="1" ht="27.9" customHeight="1" x14ac:dyDescent="0.4">
      <c r="A105" s="52"/>
      <c r="B105" s="64" t="s">
        <v>71</v>
      </c>
      <c r="C105" s="12">
        <v>100</v>
      </c>
      <c r="D105" s="13">
        <v>1.56</v>
      </c>
      <c r="E105" s="13">
        <v>3</v>
      </c>
      <c r="F105" s="13">
        <v>1.86</v>
      </c>
      <c r="G105" s="13">
        <v>82.4</v>
      </c>
      <c r="H105" s="11">
        <v>2005</v>
      </c>
      <c r="I105" s="11">
        <v>79</v>
      </c>
    </row>
    <row r="106" spans="1:10" s="4" customFormat="1" ht="27.9" customHeight="1" x14ac:dyDescent="0.4">
      <c r="A106" s="52"/>
      <c r="B106" s="64" t="s">
        <v>48</v>
      </c>
      <c r="C106" s="34">
        <v>250</v>
      </c>
      <c r="D106" s="39">
        <v>1.46</v>
      </c>
      <c r="E106" s="39">
        <v>3.93</v>
      </c>
      <c r="F106" s="39">
        <v>10.19</v>
      </c>
      <c r="G106" s="39">
        <v>82</v>
      </c>
      <c r="H106" s="29">
        <v>2005</v>
      </c>
      <c r="I106" s="10">
        <v>170</v>
      </c>
      <c r="J106" s="83"/>
    </row>
    <row r="107" spans="1:10" s="72" customFormat="1" ht="27.9" customHeight="1" x14ac:dyDescent="0.4">
      <c r="B107" s="67" t="s">
        <v>16</v>
      </c>
      <c r="C107" s="12">
        <v>100</v>
      </c>
      <c r="D107" s="13">
        <v>23.8</v>
      </c>
      <c r="E107" s="13">
        <v>19.52</v>
      </c>
      <c r="F107" s="13">
        <v>5.74</v>
      </c>
      <c r="G107" s="13">
        <v>203</v>
      </c>
      <c r="H107" s="11">
        <v>2017</v>
      </c>
      <c r="I107" s="11">
        <v>290</v>
      </c>
    </row>
    <row r="108" spans="1:10" s="4" customFormat="1" ht="27.9" customHeight="1" x14ac:dyDescent="0.4">
      <c r="A108" s="52"/>
      <c r="B108" s="69" t="s">
        <v>17</v>
      </c>
      <c r="C108" s="29">
        <v>200</v>
      </c>
      <c r="D108" s="13">
        <v>5.0999999999999996</v>
      </c>
      <c r="E108" s="13">
        <f>5.17*200/150</f>
        <v>6.8933333333333335</v>
      </c>
      <c r="F108" s="13">
        <v>47.76</v>
      </c>
      <c r="G108" s="13">
        <v>261.54000000000002</v>
      </c>
      <c r="H108" s="21">
        <v>2017</v>
      </c>
      <c r="I108" s="21">
        <v>302</v>
      </c>
    </row>
    <row r="109" spans="1:10" s="4" customFormat="1" ht="27.9" customHeight="1" x14ac:dyDescent="0.4">
      <c r="A109" s="52"/>
      <c r="B109" s="64" t="s">
        <v>25</v>
      </c>
      <c r="C109" s="12">
        <v>200</v>
      </c>
      <c r="D109" s="13">
        <v>0.2</v>
      </c>
      <c r="E109" s="13">
        <v>0.2</v>
      </c>
      <c r="F109" s="13">
        <v>22.3</v>
      </c>
      <c r="G109" s="13">
        <v>110</v>
      </c>
      <c r="H109" s="11">
        <v>2017</v>
      </c>
      <c r="I109" s="11">
        <v>342</v>
      </c>
    </row>
    <row r="110" spans="1:10" s="4" customFormat="1" ht="27.9" customHeight="1" x14ac:dyDescent="0.4">
      <c r="A110" s="51"/>
      <c r="B110" s="63" t="s">
        <v>52</v>
      </c>
      <c r="C110" s="16">
        <v>40</v>
      </c>
      <c r="D110" s="13">
        <v>2.2400000000000002</v>
      </c>
      <c r="E110" s="13">
        <v>0.44</v>
      </c>
      <c r="F110" s="13">
        <v>19.760000000000002</v>
      </c>
      <c r="G110" s="13">
        <v>91.96</v>
      </c>
      <c r="H110" s="11" t="s">
        <v>12</v>
      </c>
      <c r="I110" s="11" t="s">
        <v>12</v>
      </c>
    </row>
    <row r="111" spans="1:10" s="18" customFormat="1" ht="27.9" customHeight="1" x14ac:dyDescent="0.4">
      <c r="A111" s="58"/>
      <c r="B111" s="65" t="s">
        <v>50</v>
      </c>
      <c r="C111" s="17">
        <f>SUM(C105:C110)</f>
        <v>890</v>
      </c>
      <c r="D111" s="88">
        <f>SUM(D105:D110)</f>
        <v>34.360000000000007</v>
      </c>
      <c r="E111" s="88">
        <f t="shared" ref="E111:G111" si="8">SUM(E105:E110)</f>
        <v>33.983333333333334</v>
      </c>
      <c r="F111" s="88">
        <f t="shared" si="8"/>
        <v>107.61</v>
      </c>
      <c r="G111" s="88">
        <f t="shared" si="8"/>
        <v>830.90000000000009</v>
      </c>
      <c r="H111" s="38"/>
      <c r="I111" s="38"/>
    </row>
    <row r="112" spans="1:10" s="18" customFormat="1" ht="27.9" customHeight="1" x14ac:dyDescent="0.4">
      <c r="A112" s="32"/>
      <c r="B112" s="96" t="s">
        <v>44</v>
      </c>
      <c r="C112" s="97"/>
      <c r="D112" s="97"/>
      <c r="E112" s="97"/>
      <c r="F112" s="97"/>
      <c r="G112" s="97"/>
    </row>
    <row r="113" spans="1:10" s="4" customFormat="1" ht="27.9" customHeight="1" x14ac:dyDescent="0.4">
      <c r="A113" s="47"/>
      <c r="B113" s="89" t="s">
        <v>1</v>
      </c>
      <c r="C113" s="98" t="s">
        <v>4</v>
      </c>
      <c r="D113" s="100" t="s">
        <v>5</v>
      </c>
      <c r="E113" s="101"/>
      <c r="F113" s="101"/>
      <c r="G113" s="102"/>
      <c r="H113" s="103" t="s">
        <v>2</v>
      </c>
      <c r="I113" s="103" t="s">
        <v>3</v>
      </c>
    </row>
    <row r="114" spans="1:10" s="4" customFormat="1" ht="75" customHeight="1" x14ac:dyDescent="0.4">
      <c r="A114" s="47"/>
      <c r="B114" s="90"/>
      <c r="C114" s="99"/>
      <c r="D114" s="88" t="s">
        <v>6</v>
      </c>
      <c r="E114" s="88" t="s">
        <v>7</v>
      </c>
      <c r="F114" s="88" t="s">
        <v>8</v>
      </c>
      <c r="G114" s="88" t="s">
        <v>9</v>
      </c>
      <c r="H114" s="104"/>
      <c r="I114" s="104"/>
    </row>
    <row r="115" spans="1:10" s="4" customFormat="1" ht="27.9" customHeight="1" x14ac:dyDescent="0.4">
      <c r="A115" s="53"/>
      <c r="B115" s="110" t="s">
        <v>20</v>
      </c>
      <c r="C115" s="97"/>
      <c r="D115" s="97"/>
      <c r="E115" s="97"/>
      <c r="F115" s="97"/>
      <c r="G115" s="97"/>
      <c r="H115" s="91"/>
      <c r="I115" s="91"/>
    </row>
    <row r="116" spans="1:10" s="4" customFormat="1" ht="27.9" customHeight="1" x14ac:dyDescent="0.4">
      <c r="A116" s="52"/>
      <c r="B116" s="64" t="s">
        <v>32</v>
      </c>
      <c r="C116" s="12">
        <v>100</v>
      </c>
      <c r="D116" s="13">
        <v>1.08</v>
      </c>
      <c r="E116" s="13">
        <v>0.18</v>
      </c>
      <c r="F116" s="13">
        <v>8.6199999999999992</v>
      </c>
      <c r="G116" s="13">
        <v>60.6</v>
      </c>
      <c r="H116" s="11">
        <v>2010</v>
      </c>
      <c r="I116" s="11">
        <v>38</v>
      </c>
    </row>
    <row r="117" spans="1:10" s="4" customFormat="1" ht="27.9" customHeight="1" x14ac:dyDescent="0.4">
      <c r="A117" s="52"/>
      <c r="B117" s="64" t="s">
        <v>73</v>
      </c>
      <c r="C117" s="12">
        <v>250</v>
      </c>
      <c r="D117" s="13">
        <v>1.87</v>
      </c>
      <c r="E117" s="13">
        <v>2.2599999999999998</v>
      </c>
      <c r="F117" s="13">
        <v>23.31</v>
      </c>
      <c r="G117" s="13">
        <v>168.2</v>
      </c>
      <c r="H117" s="29">
        <v>2017</v>
      </c>
      <c r="I117" s="29">
        <v>97</v>
      </c>
    </row>
    <row r="118" spans="1:10" s="4" customFormat="1" ht="27.9" customHeight="1" x14ac:dyDescent="0.4">
      <c r="A118" s="54"/>
      <c r="B118" s="66" t="s">
        <v>54</v>
      </c>
      <c r="C118" s="12">
        <v>100</v>
      </c>
      <c r="D118" s="13">
        <v>15.55</v>
      </c>
      <c r="E118" s="13">
        <v>24.58</v>
      </c>
      <c r="F118" s="13">
        <v>27.54</v>
      </c>
      <c r="G118" s="13">
        <v>265.5</v>
      </c>
      <c r="H118" s="10">
        <v>2010</v>
      </c>
      <c r="I118" s="10">
        <v>284</v>
      </c>
      <c r="J118" s="73"/>
    </row>
    <row r="119" spans="1:10" s="4" customFormat="1" ht="27.9" customHeight="1" x14ac:dyDescent="0.4">
      <c r="A119" s="52"/>
      <c r="B119" s="64" t="s">
        <v>30</v>
      </c>
      <c r="C119" s="12">
        <v>180</v>
      </c>
      <c r="D119" s="13">
        <v>5.52</v>
      </c>
      <c r="E119" s="13">
        <v>4.5199999999999996</v>
      </c>
      <c r="F119" s="13">
        <v>26.45</v>
      </c>
      <c r="G119" s="13">
        <v>168.45</v>
      </c>
      <c r="H119" s="11">
        <v>2017</v>
      </c>
      <c r="I119" s="11">
        <v>202</v>
      </c>
    </row>
    <row r="120" spans="1:10" s="4" customFormat="1" ht="27.9" customHeight="1" x14ac:dyDescent="0.4">
      <c r="A120" s="51"/>
      <c r="B120" s="63" t="s">
        <v>55</v>
      </c>
      <c r="C120" s="16">
        <v>200</v>
      </c>
      <c r="D120" s="13">
        <v>1</v>
      </c>
      <c r="E120" s="13">
        <v>0.2</v>
      </c>
      <c r="F120" s="13">
        <v>19.760000000000002</v>
      </c>
      <c r="G120" s="13">
        <v>83.4</v>
      </c>
      <c r="H120" s="10">
        <v>2011</v>
      </c>
      <c r="I120" s="10">
        <v>389</v>
      </c>
    </row>
    <row r="121" spans="1:10" s="4" customFormat="1" ht="27.9" customHeight="1" x14ac:dyDescent="0.4">
      <c r="A121" s="51"/>
      <c r="B121" s="63" t="s">
        <v>52</v>
      </c>
      <c r="C121" s="16">
        <v>40</v>
      </c>
      <c r="D121" s="13">
        <v>2.2400000000000002</v>
      </c>
      <c r="E121" s="13">
        <v>0.44</v>
      </c>
      <c r="F121" s="13">
        <v>19.760000000000002</v>
      </c>
      <c r="G121" s="13">
        <v>91.96</v>
      </c>
      <c r="H121" s="29" t="s">
        <v>12</v>
      </c>
      <c r="I121" s="29" t="s">
        <v>12</v>
      </c>
    </row>
    <row r="122" spans="1:10" s="4" customFormat="1" ht="27.9" customHeight="1" x14ac:dyDescent="0.4">
      <c r="A122" s="60"/>
      <c r="B122" s="65" t="s">
        <v>50</v>
      </c>
      <c r="C122" s="12">
        <f>SUM(C116:C121)</f>
        <v>870</v>
      </c>
      <c r="D122" s="13">
        <f t="shared" ref="D122:G122" si="9">SUM(D116:D121)</f>
        <v>27.259999999999998</v>
      </c>
      <c r="E122" s="13">
        <f t="shared" si="9"/>
        <v>32.18</v>
      </c>
      <c r="F122" s="13">
        <f t="shared" si="9"/>
        <v>125.44000000000001</v>
      </c>
      <c r="G122" s="13">
        <f t="shared" si="9"/>
        <v>838.11</v>
      </c>
      <c r="H122" s="42"/>
      <c r="I122" s="42"/>
    </row>
    <row r="123" spans="1:10" s="18" customFormat="1" ht="27.9" customHeight="1" x14ac:dyDescent="0.4">
      <c r="A123" s="32"/>
      <c r="B123" s="96" t="s">
        <v>45</v>
      </c>
      <c r="C123" s="97"/>
      <c r="D123" s="97"/>
      <c r="E123" s="97"/>
      <c r="F123" s="97"/>
      <c r="G123" s="97"/>
    </row>
    <row r="124" spans="1:10" s="4" customFormat="1" ht="27.9" customHeight="1" x14ac:dyDescent="0.4">
      <c r="A124" s="47"/>
      <c r="B124" s="89" t="s">
        <v>1</v>
      </c>
      <c r="C124" s="98" t="s">
        <v>4</v>
      </c>
      <c r="D124" s="100" t="s">
        <v>5</v>
      </c>
      <c r="E124" s="101"/>
      <c r="F124" s="101"/>
      <c r="G124" s="102"/>
      <c r="H124" s="103" t="s">
        <v>2</v>
      </c>
      <c r="I124" s="103" t="s">
        <v>3</v>
      </c>
    </row>
    <row r="125" spans="1:10" s="4" customFormat="1" ht="78" customHeight="1" x14ac:dyDescent="0.4">
      <c r="A125" s="47"/>
      <c r="B125" s="90"/>
      <c r="C125" s="99"/>
      <c r="D125" s="88" t="s">
        <v>6</v>
      </c>
      <c r="E125" s="88" t="s">
        <v>7</v>
      </c>
      <c r="F125" s="88" t="s">
        <v>8</v>
      </c>
      <c r="G125" s="88" t="s">
        <v>9</v>
      </c>
      <c r="H125" s="104"/>
      <c r="I125" s="104"/>
    </row>
    <row r="126" spans="1:10" s="4" customFormat="1" ht="27.9" customHeight="1" x14ac:dyDescent="0.4">
      <c r="A126" s="53"/>
      <c r="B126" s="110" t="s">
        <v>20</v>
      </c>
      <c r="C126" s="97"/>
      <c r="D126" s="97"/>
      <c r="E126" s="97"/>
      <c r="F126" s="97"/>
      <c r="G126" s="97"/>
      <c r="H126" s="91"/>
      <c r="I126" s="91"/>
    </row>
    <row r="127" spans="1:10" s="4" customFormat="1" ht="27.9" customHeight="1" x14ac:dyDescent="0.4">
      <c r="A127" s="52"/>
      <c r="B127" s="69" t="s">
        <v>47</v>
      </c>
      <c r="C127" s="45">
        <v>100</v>
      </c>
      <c r="D127" s="13">
        <v>2.16</v>
      </c>
      <c r="E127" s="13">
        <v>6.19</v>
      </c>
      <c r="F127" s="13">
        <v>4.72</v>
      </c>
      <c r="G127" s="13">
        <v>79.099999999999994</v>
      </c>
      <c r="H127" s="10">
        <v>2010</v>
      </c>
      <c r="I127" s="10">
        <v>112</v>
      </c>
    </row>
    <row r="128" spans="1:10" s="4" customFormat="1" ht="27.9" customHeight="1" x14ac:dyDescent="0.4">
      <c r="A128" s="44"/>
      <c r="B128" s="69" t="s">
        <v>56</v>
      </c>
      <c r="C128" s="20">
        <v>250</v>
      </c>
      <c r="D128" s="13">
        <v>1.95</v>
      </c>
      <c r="E128" s="13">
        <v>19.86</v>
      </c>
      <c r="F128" s="13">
        <v>36.85</v>
      </c>
      <c r="G128" s="13">
        <v>346.65</v>
      </c>
      <c r="H128" s="10">
        <v>2011</v>
      </c>
      <c r="I128" s="10">
        <v>81</v>
      </c>
    </row>
    <row r="129" spans="1:9" s="4" customFormat="1" ht="27.9" customHeight="1" x14ac:dyDescent="0.4">
      <c r="A129" s="52"/>
      <c r="B129" s="64" t="s">
        <v>27</v>
      </c>
      <c r="C129" s="12">
        <v>250</v>
      </c>
      <c r="D129" s="13">
        <v>15.21</v>
      </c>
      <c r="E129" s="13">
        <v>6.67</v>
      </c>
      <c r="F129" s="13">
        <v>42.86</v>
      </c>
      <c r="G129" s="13">
        <v>384.34</v>
      </c>
      <c r="H129" s="10">
        <v>2004</v>
      </c>
      <c r="I129" s="10">
        <v>436</v>
      </c>
    </row>
    <row r="130" spans="1:9" s="4" customFormat="1" ht="27.9" customHeight="1" x14ac:dyDescent="0.4">
      <c r="A130" s="52"/>
      <c r="B130" s="64" t="s">
        <v>25</v>
      </c>
      <c r="C130" s="12">
        <v>200</v>
      </c>
      <c r="D130" s="13">
        <v>0.2</v>
      </c>
      <c r="E130" s="13">
        <v>0.2</v>
      </c>
      <c r="F130" s="13">
        <v>22.3</v>
      </c>
      <c r="G130" s="13">
        <v>110</v>
      </c>
      <c r="H130" s="11">
        <v>2017</v>
      </c>
      <c r="I130" s="11">
        <v>342</v>
      </c>
    </row>
    <row r="131" spans="1:9" s="4" customFormat="1" ht="27.9" customHeight="1" x14ac:dyDescent="0.4">
      <c r="A131" s="51"/>
      <c r="B131" s="63" t="s">
        <v>52</v>
      </c>
      <c r="C131" s="16">
        <v>40</v>
      </c>
      <c r="D131" s="13">
        <v>2.2400000000000002</v>
      </c>
      <c r="E131" s="13">
        <v>0.44</v>
      </c>
      <c r="F131" s="13">
        <v>19.760000000000002</v>
      </c>
      <c r="G131" s="13">
        <v>91.96</v>
      </c>
      <c r="H131" s="10" t="s">
        <v>12</v>
      </c>
      <c r="I131" s="10" t="s">
        <v>12</v>
      </c>
    </row>
    <row r="132" spans="1:9" s="4" customFormat="1" ht="27.9" customHeight="1" x14ac:dyDescent="0.4">
      <c r="A132" s="60"/>
      <c r="B132" s="65" t="s">
        <v>50</v>
      </c>
      <c r="C132" s="17">
        <f t="shared" ref="C132:G132" si="10">SUM(C127:C131)</f>
        <v>840</v>
      </c>
      <c r="D132" s="88">
        <f t="shared" si="10"/>
        <v>21.759999999999998</v>
      </c>
      <c r="E132" s="88">
        <f t="shared" si="10"/>
        <v>33.36</v>
      </c>
      <c r="F132" s="88">
        <f t="shared" si="10"/>
        <v>126.49000000000001</v>
      </c>
      <c r="G132" s="88">
        <f t="shared" si="10"/>
        <v>1012.05</v>
      </c>
      <c r="H132" s="42"/>
      <c r="I132" s="42"/>
    </row>
    <row r="133" spans="1:9" s="18" customFormat="1" ht="27.9" customHeight="1" x14ac:dyDescent="0.4">
      <c r="A133" s="55"/>
      <c r="B133" s="68"/>
      <c r="C133" s="37"/>
      <c r="D133" s="30"/>
      <c r="E133" s="30"/>
      <c r="F133" s="30"/>
      <c r="G133" s="30"/>
      <c r="H133" s="36"/>
      <c r="I133" s="36"/>
    </row>
    <row r="134" spans="1:9" s="18" customFormat="1" ht="27.9" customHeight="1" x14ac:dyDescent="0.4">
      <c r="A134" s="32"/>
      <c r="B134" s="96" t="s">
        <v>46</v>
      </c>
      <c r="C134" s="97"/>
      <c r="D134" s="97"/>
      <c r="E134" s="97"/>
      <c r="F134" s="97"/>
      <c r="G134" s="97"/>
    </row>
    <row r="135" spans="1:9" s="4" customFormat="1" ht="27.9" customHeight="1" x14ac:dyDescent="0.4">
      <c r="A135" s="47"/>
      <c r="B135" s="89" t="s">
        <v>1</v>
      </c>
      <c r="C135" s="98" t="s">
        <v>4</v>
      </c>
      <c r="D135" s="100" t="s">
        <v>5</v>
      </c>
      <c r="E135" s="101"/>
      <c r="F135" s="101"/>
      <c r="G135" s="102"/>
      <c r="H135" s="103" t="s">
        <v>2</v>
      </c>
      <c r="I135" s="103" t="s">
        <v>3</v>
      </c>
    </row>
    <row r="136" spans="1:9" s="4" customFormat="1" ht="102.75" customHeight="1" x14ac:dyDescent="0.4">
      <c r="A136" s="47"/>
      <c r="B136" s="90"/>
      <c r="C136" s="99"/>
      <c r="D136" s="88" t="s">
        <v>6</v>
      </c>
      <c r="E136" s="88" t="s">
        <v>7</v>
      </c>
      <c r="F136" s="88" t="s">
        <v>8</v>
      </c>
      <c r="G136" s="88" t="s">
        <v>9</v>
      </c>
      <c r="H136" s="104"/>
      <c r="I136" s="104"/>
    </row>
    <row r="137" spans="1:9" s="4" customFormat="1" ht="27.9" customHeight="1" x14ac:dyDescent="0.4">
      <c r="A137" s="53"/>
      <c r="B137" s="112" t="s">
        <v>20</v>
      </c>
      <c r="C137" s="97"/>
      <c r="D137" s="97"/>
      <c r="E137" s="97"/>
      <c r="F137" s="97"/>
      <c r="G137" s="97"/>
      <c r="H137" s="91"/>
      <c r="I137" s="91"/>
    </row>
    <row r="138" spans="1:9" s="9" customFormat="1" ht="27.9" customHeight="1" x14ac:dyDescent="0.4">
      <c r="A138" s="5"/>
      <c r="B138" s="78" t="s">
        <v>67</v>
      </c>
      <c r="C138" s="7">
        <v>100</v>
      </c>
      <c r="D138" s="8">
        <v>1.1000000000000001</v>
      </c>
      <c r="E138" s="8">
        <v>5.3</v>
      </c>
      <c r="F138" s="8">
        <v>4.5999999999999996</v>
      </c>
      <c r="G138" s="8">
        <v>104.3</v>
      </c>
      <c r="H138" s="75">
        <v>2005</v>
      </c>
      <c r="I138" s="6">
        <v>50</v>
      </c>
    </row>
    <row r="139" spans="1:9" s="85" customFormat="1" ht="27.9" customHeight="1" x14ac:dyDescent="0.4">
      <c r="B139" s="78" t="s">
        <v>72</v>
      </c>
      <c r="C139" s="46">
        <v>250</v>
      </c>
      <c r="D139" s="39">
        <v>8.2899999999999991</v>
      </c>
      <c r="E139" s="39">
        <v>18.7</v>
      </c>
      <c r="F139" s="39">
        <v>38.29</v>
      </c>
      <c r="G139" s="39">
        <v>412</v>
      </c>
      <c r="H139" s="76">
        <v>2005</v>
      </c>
      <c r="I139" s="10">
        <v>209</v>
      </c>
    </row>
    <row r="140" spans="1:9" s="4" customFormat="1" ht="44.25" customHeight="1" x14ac:dyDescent="0.4">
      <c r="A140" s="51"/>
      <c r="B140" s="77" t="s">
        <v>78</v>
      </c>
      <c r="C140" s="12">
        <v>120</v>
      </c>
      <c r="D140" s="13">
        <v>11.87</v>
      </c>
      <c r="E140" s="13">
        <v>17.850000000000001</v>
      </c>
      <c r="F140" s="13">
        <v>19.28</v>
      </c>
      <c r="G140" s="13">
        <v>224.65</v>
      </c>
      <c r="H140" s="10">
        <v>2005</v>
      </c>
      <c r="I140" s="10">
        <v>486</v>
      </c>
    </row>
    <row r="141" spans="1:9" s="4" customFormat="1" ht="27.9" customHeight="1" x14ac:dyDescent="0.4">
      <c r="A141" s="52"/>
      <c r="B141" s="64" t="s">
        <v>35</v>
      </c>
      <c r="C141" s="12">
        <v>180</v>
      </c>
      <c r="D141" s="13">
        <v>3.06</v>
      </c>
      <c r="E141" s="13">
        <v>4.8</v>
      </c>
      <c r="F141" s="13">
        <v>22.45</v>
      </c>
      <c r="G141" s="13">
        <v>187.6</v>
      </c>
      <c r="H141" s="11">
        <v>2017</v>
      </c>
      <c r="I141" s="11">
        <v>312</v>
      </c>
    </row>
    <row r="142" spans="1:9" s="4" customFormat="1" ht="27.9" customHeight="1" x14ac:dyDescent="0.4">
      <c r="A142" s="52"/>
      <c r="B142" s="64" t="s">
        <v>37</v>
      </c>
      <c r="C142" s="12">
        <v>200</v>
      </c>
      <c r="D142" s="13">
        <v>0.7</v>
      </c>
      <c r="E142" s="13">
        <v>0.3</v>
      </c>
      <c r="F142" s="13">
        <v>20.2</v>
      </c>
      <c r="G142" s="13">
        <v>98.1</v>
      </c>
      <c r="H142" s="11">
        <v>2011</v>
      </c>
      <c r="I142" s="11">
        <v>388</v>
      </c>
    </row>
    <row r="143" spans="1:9" s="4" customFormat="1" ht="27.9" customHeight="1" x14ac:dyDescent="0.4">
      <c r="A143" s="51"/>
      <c r="B143" s="63" t="s">
        <v>52</v>
      </c>
      <c r="C143" s="16">
        <v>40</v>
      </c>
      <c r="D143" s="13">
        <v>2.2400000000000002</v>
      </c>
      <c r="E143" s="13">
        <v>0.44</v>
      </c>
      <c r="F143" s="13">
        <v>19.760000000000002</v>
      </c>
      <c r="G143" s="13">
        <v>91.96</v>
      </c>
      <c r="H143" s="10" t="s">
        <v>12</v>
      </c>
      <c r="I143" s="10" t="s">
        <v>12</v>
      </c>
    </row>
    <row r="144" spans="1:9" s="18" customFormat="1" ht="27.9" customHeight="1" x14ac:dyDescent="0.4">
      <c r="A144" s="55"/>
      <c r="B144" s="65" t="s">
        <v>50</v>
      </c>
      <c r="C144" s="17">
        <f>SUM(C138:C143)</f>
        <v>890</v>
      </c>
      <c r="D144" s="88">
        <f t="shared" ref="D144:G144" si="11">SUM(D138:D143)</f>
        <v>27.259999999999998</v>
      </c>
      <c r="E144" s="88">
        <f t="shared" si="11"/>
        <v>47.389999999999993</v>
      </c>
      <c r="F144" s="88">
        <f t="shared" si="11"/>
        <v>124.58000000000001</v>
      </c>
      <c r="G144" s="88">
        <f t="shared" si="11"/>
        <v>1118.6099999999999</v>
      </c>
      <c r="H144" s="87"/>
      <c r="I144" s="87"/>
    </row>
    <row r="145" spans="2:9" ht="23.4" x14ac:dyDescent="0.45">
      <c r="B145" s="92"/>
      <c r="C145" s="93"/>
      <c r="D145" s="94"/>
      <c r="E145" s="94"/>
      <c r="F145" s="94"/>
      <c r="G145" s="94"/>
      <c r="H145" s="95"/>
      <c r="I145" s="95"/>
    </row>
  </sheetData>
  <mergeCells count="79">
    <mergeCell ref="H113:H114"/>
    <mergeCell ref="I113:I114"/>
    <mergeCell ref="H124:H125"/>
    <mergeCell ref="I124:I125"/>
    <mergeCell ref="H79:H80"/>
    <mergeCell ref="B58:G58"/>
    <mergeCell ref="I79:I80"/>
    <mergeCell ref="H91:H92"/>
    <mergeCell ref="I91:I92"/>
    <mergeCell ref="H102:H103"/>
    <mergeCell ref="I102:I103"/>
    <mergeCell ref="B81:G81"/>
    <mergeCell ref="B93:G93"/>
    <mergeCell ref="B67:G67"/>
    <mergeCell ref="B78:G78"/>
    <mergeCell ref="B90:G90"/>
    <mergeCell ref="B101:G101"/>
    <mergeCell ref="C79:C80"/>
    <mergeCell ref="C68:C69"/>
    <mergeCell ref="D68:G68"/>
    <mergeCell ref="B137:G137"/>
    <mergeCell ref="H20:H21"/>
    <mergeCell ref="I20:I21"/>
    <mergeCell ref="H33:H34"/>
    <mergeCell ref="I33:I34"/>
    <mergeCell ref="H44:H45"/>
    <mergeCell ref="I44:I45"/>
    <mergeCell ref="H56:H57"/>
    <mergeCell ref="I56:I57"/>
    <mergeCell ref="H68:H69"/>
    <mergeCell ref="I68:I69"/>
    <mergeCell ref="H135:H136"/>
    <mergeCell ref="I135:I136"/>
    <mergeCell ref="B70:G70"/>
    <mergeCell ref="D79:G79"/>
    <mergeCell ref="B68:B69"/>
    <mergeCell ref="C135:C136"/>
    <mergeCell ref="D113:G113"/>
    <mergeCell ref="B123:G123"/>
    <mergeCell ref="D135:G135"/>
    <mergeCell ref="D124:G124"/>
    <mergeCell ref="B134:G134"/>
    <mergeCell ref="B126:G126"/>
    <mergeCell ref="B115:G115"/>
    <mergeCell ref="C113:C114"/>
    <mergeCell ref="C124:C125"/>
    <mergeCell ref="B6:G7"/>
    <mergeCell ref="D8:G8"/>
    <mergeCell ref="B8:B9"/>
    <mergeCell ref="H8:H9"/>
    <mergeCell ref="C56:C57"/>
    <mergeCell ref="D56:G56"/>
    <mergeCell ref="B35:G35"/>
    <mergeCell ref="B46:G46"/>
    <mergeCell ref="B44:B45"/>
    <mergeCell ref="C44:C45"/>
    <mergeCell ref="D44:G44"/>
    <mergeCell ref="B56:B57"/>
    <mergeCell ref="B43:G43"/>
    <mergeCell ref="B55:G55"/>
    <mergeCell ref="I8:I9"/>
    <mergeCell ref="B33:B34"/>
    <mergeCell ref="C33:C34"/>
    <mergeCell ref="D33:G33"/>
    <mergeCell ref="C20:C21"/>
    <mergeCell ref="D20:G20"/>
    <mergeCell ref="B20:B21"/>
    <mergeCell ref="B22:G22"/>
    <mergeCell ref="C8:C9"/>
    <mergeCell ref="B10:G10"/>
    <mergeCell ref="B11:G11"/>
    <mergeCell ref="B19:G19"/>
    <mergeCell ref="B32:G32"/>
    <mergeCell ref="B112:G112"/>
    <mergeCell ref="B104:G104"/>
    <mergeCell ref="C102:C103"/>
    <mergeCell ref="D102:G102"/>
    <mergeCell ref="C91:C92"/>
    <mergeCell ref="D91:G91"/>
  </mergeCells>
  <pageMargins left="0.23622047244094491" right="0.23622047244094491" top="0.74803149606299213" bottom="0.74803149606299213" header="0.31496062992125984" footer="0.31496062992125984"/>
  <pageSetup paperSize="9" scale="25" fitToHeight="2" orientation="landscape" r:id="rId1"/>
  <rowBreaks count="4" manualBreakCount="4">
    <brk id="42" min="1" max="8" man="1"/>
    <brk id="77" min="1" max="8" man="1"/>
    <brk id="111" min="1" max="8" man="1"/>
    <brk id="145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</vt:lpstr>
      <vt:lpstr>'0'!Область_печати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Пользователь</cp:lastModifiedBy>
  <cp:lastPrinted>2025-10-21T13:33:28Z</cp:lastPrinted>
  <dcterms:created xsi:type="dcterms:W3CDTF">2025-06-25T10:18:34Z</dcterms:created>
  <dcterms:modified xsi:type="dcterms:W3CDTF">2025-11-12T06:10:17Z</dcterms:modified>
</cp:coreProperties>
</file>