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10050"/>
  </bookViews>
  <sheets>
    <sheet name="0" sheetId="1" r:id="rId1"/>
  </sheets>
  <definedNames>
    <definedName name="_xlnm.Print_Area" localSheetId="0">'0'!$B$1:$I$226</definedName>
  </definedNames>
  <calcPr calcId="124519" refMode="R1C1"/>
</workbook>
</file>

<file path=xl/calcChain.xml><?xml version="1.0" encoding="utf-8"?>
<calcChain xmlns="http://schemas.openxmlformats.org/spreadsheetml/2006/main">
  <c r="C61" i="1"/>
  <c r="D53"/>
  <c r="C53"/>
  <c r="G34"/>
  <c r="F34"/>
  <c r="E34"/>
  <c r="D34"/>
  <c r="C43"/>
  <c r="D25"/>
  <c r="C25"/>
  <c r="G108" l="1"/>
  <c r="F108"/>
  <c r="E108"/>
  <c r="D108"/>
  <c r="C108"/>
  <c r="C217" l="1"/>
  <c r="C225"/>
  <c r="C190"/>
  <c r="C182"/>
  <c r="G172"/>
  <c r="F172"/>
  <c r="D172"/>
  <c r="C172"/>
  <c r="G164"/>
  <c r="F164"/>
  <c r="E164"/>
  <c r="C164"/>
  <c r="E169"/>
  <c r="E172" s="1"/>
  <c r="D161"/>
  <c r="D164" s="1"/>
  <c r="G147"/>
  <c r="G127" l="1"/>
  <c r="F127"/>
  <c r="E127"/>
  <c r="D127"/>
  <c r="C127"/>
  <c r="G98"/>
  <c r="F98"/>
  <c r="D98"/>
  <c r="C98"/>
  <c r="E95"/>
  <c r="E98" s="1"/>
  <c r="G90"/>
  <c r="F90"/>
  <c r="E90"/>
  <c r="D90"/>
  <c r="C90"/>
  <c r="G61"/>
  <c r="F61"/>
  <c r="E61"/>
  <c r="D61"/>
  <c r="G53"/>
  <c r="F53"/>
  <c r="E53"/>
  <c r="C17"/>
  <c r="G225"/>
  <c r="F225"/>
  <c r="E225"/>
  <c r="D225"/>
  <c r="G217"/>
  <c r="F217"/>
  <c r="E217"/>
  <c r="D217"/>
  <c r="G207"/>
  <c r="F207"/>
  <c r="E207"/>
  <c r="D207"/>
  <c r="C207"/>
  <c r="G200"/>
  <c r="F200"/>
  <c r="E200"/>
  <c r="D200"/>
  <c r="C200"/>
  <c r="G190"/>
  <c r="F190"/>
  <c r="E190"/>
  <c r="D190"/>
  <c r="F182"/>
  <c r="E182"/>
  <c r="G182"/>
  <c r="D182"/>
  <c r="G155"/>
  <c r="F155"/>
  <c r="E155"/>
  <c r="D155"/>
  <c r="C155"/>
  <c r="F147"/>
  <c r="E147"/>
  <c r="D147"/>
  <c r="C147"/>
  <c r="G136"/>
  <c r="F136"/>
  <c r="E136"/>
  <c r="D136"/>
  <c r="C136"/>
  <c r="G116"/>
  <c r="F116"/>
  <c r="E116"/>
  <c r="D116"/>
  <c r="C116"/>
  <c r="F80"/>
  <c r="E80"/>
  <c r="C80"/>
  <c r="G78"/>
  <c r="G80" s="1"/>
  <c r="D78"/>
  <c r="D80" s="1"/>
  <c r="G71"/>
  <c r="F71"/>
  <c r="E71"/>
  <c r="D71"/>
  <c r="C71"/>
  <c r="G43"/>
  <c r="F43"/>
  <c r="E43"/>
  <c r="D43"/>
  <c r="C34"/>
  <c r="G25"/>
  <c r="F25"/>
  <c r="E25"/>
  <c r="G17"/>
  <c r="F17"/>
  <c r="E17"/>
  <c r="D17"/>
</calcChain>
</file>

<file path=xl/sharedStrings.xml><?xml version="1.0" encoding="utf-8"?>
<sst xmlns="http://schemas.openxmlformats.org/spreadsheetml/2006/main" count="381" uniqueCount="111">
  <si>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</si>
  <si>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</si>
  <si>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</si>
  <si>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</si>
  <si>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</si>
  <si>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</si>
  <si>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</si>
  <si>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</si>
  <si>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</si>
  <si>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</si>
  <si>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</si>
  <si>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ЗАВТРАК</t>
  </si>
  <si>
    <t>Плов из птицы</t>
  </si>
  <si>
    <t>Хлеб ржано-пшеничный</t>
  </si>
  <si>
    <t>к/к</t>
  </si>
  <si>
    <t>Чай с сахаром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</si>
  <si>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</si>
  <si>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</si>
  <si>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</si>
  <si>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</si>
  <si>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</si>
  <si>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</si>
  <si>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Кофейный напиток</t>
  </si>
  <si>
    <t>Фрукт</t>
  </si>
  <si>
    <t>Завтрак</t>
  </si>
  <si>
    <t>Каша молочная рисовая</t>
  </si>
  <si>
    <t>Фрукт(яблоко)</t>
  </si>
  <si>
    <t>Обед</t>
  </si>
  <si>
    <t xml:space="preserve">Салат витаминный 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</si>
  <si>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</si>
  <si>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</si>
  <si>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</si>
  <si>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</si>
  <si>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</si>
  <si>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Йогурт</t>
  </si>
  <si>
    <t>Жаркое по -домашнему</t>
  </si>
  <si>
    <t>Икра свекольная</t>
  </si>
  <si>
    <t xml:space="preserve">Суп из овощей </t>
  </si>
  <si>
    <t>Макаронные изделия отварные</t>
  </si>
  <si>
    <t>СОК</t>
  </si>
  <si>
    <t>Шницель из мяса кур</t>
  </si>
  <si>
    <t>Салат из моркови и яблок</t>
  </si>
  <si>
    <t>Борщ  со сметаной</t>
  </si>
  <si>
    <t>239/326</t>
  </si>
  <si>
    <t>Пюре картофельное</t>
  </si>
  <si>
    <t>Чай с сахаром и лимоном</t>
  </si>
  <si>
    <t>Огурец свежий(порционно)</t>
  </si>
  <si>
    <t>Какао на молоке</t>
  </si>
  <si>
    <t>Бефстроганов из филе кур</t>
  </si>
  <si>
    <t>Напиток из шиповника</t>
  </si>
  <si>
    <t>Чай с молоком</t>
  </si>
  <si>
    <t>Батон пшеничный в/с</t>
  </si>
  <si>
    <t xml:space="preserve">  7  день  Понедельник Вторая неделя</t>
  </si>
  <si>
    <t>Масло сливочное (порциями)</t>
  </si>
  <si>
    <t>Голубцы ленивые</t>
  </si>
  <si>
    <t>8 день  Вторник Вторая неделя</t>
  </si>
  <si>
    <t>Бефстроганов из кур</t>
  </si>
  <si>
    <t>9 день  Среда Вторая неделя</t>
  </si>
  <si>
    <t>10 день Четверг Вторая неделя</t>
  </si>
  <si>
    <t>11 день Пятница Вторая неделя</t>
  </si>
  <si>
    <t>Заврак</t>
  </si>
  <si>
    <t>12 день  Суббота  Вторая неделя</t>
  </si>
  <si>
    <t>Сыр (порциями)</t>
  </si>
  <si>
    <t>Томаты свежие порционно</t>
  </si>
  <si>
    <t>Борщ с капустой и картофелем</t>
  </si>
  <si>
    <t xml:space="preserve">Салат из белокочанной капусты </t>
  </si>
  <si>
    <t>Итого за прием пищи</t>
  </si>
  <si>
    <t>Запеканка из творога</t>
  </si>
  <si>
    <t>салат из свежих огурцов</t>
  </si>
  <si>
    <t>Макаронные изделия отварные с сыром</t>
  </si>
  <si>
    <t>Омлет натуральный с сыром</t>
  </si>
  <si>
    <t>Хлеб ржано-пшеничный обог.микронутриентами</t>
  </si>
  <si>
    <t>Сыр (порционно)</t>
  </si>
  <si>
    <t>Кисель из сухофруктов</t>
  </si>
  <si>
    <t>288/355</t>
  </si>
  <si>
    <t>Котлеты из печени с соусом сметанным</t>
  </si>
  <si>
    <t>СОК фруктовый</t>
  </si>
  <si>
    <t>Свекольник со сметаной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</si>
  <si>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</si>
  <si>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</si>
  <si>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</si>
  <si>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</si>
  <si>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</si>
  <si>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Икра кабачковая Консерв.</t>
  </si>
  <si>
    <t>Суп картофельный с макаронными изд.</t>
  </si>
  <si>
    <t>Суп картофельный с горохом</t>
  </si>
  <si>
    <t>Каша молочная пшенная с маслом</t>
  </si>
  <si>
    <t>Картофель тушеный</t>
  </si>
  <si>
    <t>Винегрет овощной</t>
  </si>
  <si>
    <t>Салат Витаминный</t>
  </si>
  <si>
    <t>Каша молочная Дружба</t>
  </si>
  <si>
    <t>Икра кабачковая консервированная</t>
  </si>
  <si>
    <t>Тефтели мясные  в соусе  100/50</t>
  </si>
  <si>
    <t>Салат из свеклы с зеленым горошком</t>
  </si>
  <si>
    <t>Суп картофельный с рисом</t>
  </si>
  <si>
    <t>Пельмени отварные со сметаной</t>
  </si>
  <si>
    <t>Пудинг из творога с рисом</t>
  </si>
  <si>
    <t xml:space="preserve">Биточки  </t>
  </si>
  <si>
    <t xml:space="preserve">Печень по строгановски </t>
  </si>
  <si>
    <t xml:space="preserve">Котлета из кур </t>
  </si>
  <si>
    <t>Фрикаделька  из мяса птицы</t>
  </si>
  <si>
    <t>Салат из белокачанной капусты с морковью</t>
  </si>
  <si>
    <t xml:space="preserve">Суп картоф. с  фрикадельками </t>
  </si>
  <si>
    <t>Суп картофельный с рыбными консервами</t>
  </si>
  <si>
    <t>УТВЕРЖДАЮ</t>
  </si>
  <si>
    <t xml:space="preserve">            СОГЛАСОВАНО</t>
  </si>
  <si>
    <t>_______________________</t>
  </si>
  <si>
    <t>№ рецептур или технологической карты</t>
  </si>
  <si>
    <t>Рыба тушеная в с овощами</t>
  </si>
  <si>
    <t>Котлета рыбная</t>
  </si>
  <si>
    <t xml:space="preserve">Примерное меню  (лето) приготовляемых блюд для обеспечения питания (завтрак, обед) обучающихся  с 12 лет  и старше  участников СВО в образовательных учреждениях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</si>
</sst>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8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5" fillId="2" borderId="7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6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/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/>
    <xf numFmtId="0" fontId="4" fillId="0" borderId="0" xfId="0" applyNumberFormat="1" applyFont="1"/>
    <xf numFmtId="0" fontId="4" fillId="2" borderId="1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7" xfId="0" applyNumberFormat="1" applyFont="1" applyFill="1" applyBorder="1" applyAlignment="1">
      <alignment horizontal="left"/>
    </xf>
    <xf numFmtId="0" fontId="4" fillId="2" borderId="7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/>
    <xf numFmtId="0" fontId="3" fillId="2" borderId="7" xfId="0" applyNumberFormat="1" applyFont="1" applyFill="1" applyBorder="1"/>
    <xf numFmtId="0" fontId="3" fillId="2" borderId="3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wrapText="1"/>
    </xf>
    <xf numFmtId="0" fontId="3" fillId="2" borderId="7" xfId="0" applyNumberFormat="1" applyFont="1" applyFill="1" applyBorder="1" applyAlignment="1">
      <alignment vertical="center" wrapText="1"/>
    </xf>
    <xf numFmtId="2" fontId="4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left" wrapText="1"/>
    </xf>
    <xf numFmtId="0" fontId="4" fillId="2" borderId="7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vertical="center" wrapText="1"/>
    </xf>
    <xf numFmtId="0" fontId="4" fillId="2" borderId="11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/>
    </xf>
    <xf numFmtId="0" fontId="4" fillId="2" borderId="16" xfId="0" applyNumberFormat="1" applyFont="1" applyFill="1" applyBorder="1" applyAlignment="1">
      <alignment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4" fillId="2" borderId="17" xfId="0" applyNumberFormat="1" applyFont="1" applyFill="1" applyBorder="1" applyAlignment="1">
      <alignment horizontal="left"/>
    </xf>
    <xf numFmtId="0" fontId="4" fillId="2" borderId="17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/>
    <xf numFmtId="0" fontId="3" fillId="2" borderId="17" xfId="0" applyNumberFormat="1" applyFont="1" applyFill="1" applyBorder="1"/>
    <xf numFmtId="0" fontId="4" fillId="2" borderId="17" xfId="0" applyNumberFormat="1" applyFont="1" applyFill="1" applyBorder="1" applyAlignment="1">
      <alignment wrapText="1"/>
    </xf>
    <xf numFmtId="0" fontId="4" fillId="2" borderId="16" xfId="0" applyNumberFormat="1" applyFont="1" applyFill="1" applyBorder="1"/>
    <xf numFmtId="2" fontId="4" fillId="2" borderId="17" xfId="0" applyNumberFormat="1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left" vertical="center"/>
    </xf>
    <xf numFmtId="0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NumberFormat="1" applyFont="1" applyFill="1" applyBorder="1" applyAlignment="1">
      <alignment horizontal="left" wrapText="1"/>
    </xf>
    <xf numFmtId="0" fontId="4" fillId="2" borderId="20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left" vertical="center"/>
    </xf>
    <xf numFmtId="0" fontId="1" fillId="0" borderId="16" xfId="0" applyNumberFormat="1" applyFont="1" applyBorder="1"/>
    <xf numFmtId="0" fontId="4" fillId="2" borderId="0" xfId="0" applyNumberFormat="1" applyFont="1" applyFill="1"/>
    <xf numFmtId="0" fontId="3" fillId="2" borderId="17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2" fontId="3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/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/>
    <xf numFmtId="0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3" fillId="2" borderId="1" xfId="0" applyNumberFormat="1" applyFont="1" applyFill="1" applyBorder="1" applyAlignment="1">
      <alignment horizontal="left" wrapText="1"/>
    </xf>
    <xf numFmtId="0" fontId="3" fillId="2" borderId="4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8"/>
  <sheetViews>
    <sheetView tabSelected="1" view="pageBreakPreview" zoomScale="60" workbookViewId="0">
      <selection activeCell="O12" sqref="O12"/>
    </sheetView>
  </sheetViews>
  <sheetFormatPr defaultColWidth="9.140625" defaultRowHeight="15"/>
  <cols>
    <col min="1" max="1" width="10" customWidth="1"/>
    <col min="2" max="2" width="81" style="83" customWidth="1"/>
    <col min="3" max="3" width="16.140625" style="2" customWidth="1"/>
    <col min="4" max="5" width="12" style="3" bestFit="1" customWidth="1"/>
    <col min="6" max="6" width="14.85546875" style="3" customWidth="1"/>
    <col min="7" max="7" width="21.5703125" style="3" customWidth="1"/>
    <col min="8" max="8" width="33.5703125" style="1" customWidth="1"/>
    <col min="9" max="9" width="32.28515625" style="1" customWidth="1"/>
  </cols>
  <sheetData>
    <row r="1" spans="1:9" s="100" customFormat="1" ht="27.95" customHeight="1">
      <c r="A1" s="98"/>
      <c r="B1" s="98" t="s">
        <v>104</v>
      </c>
      <c r="C1" s="23"/>
      <c r="D1" s="24"/>
      <c r="E1" s="24"/>
      <c r="F1" s="24"/>
      <c r="G1" s="24"/>
      <c r="H1" s="19" t="s">
        <v>105</v>
      </c>
    </row>
    <row r="2" spans="1:9" s="100" customFormat="1" ht="27.95" customHeight="1">
      <c r="A2" s="52"/>
      <c r="B2" s="101"/>
      <c r="C2" s="23"/>
      <c r="D2" s="24"/>
      <c r="E2" s="24"/>
      <c r="F2" s="24"/>
      <c r="G2" s="24"/>
      <c r="H2" s="100" t="s">
        <v>106</v>
      </c>
    </row>
    <row r="3" spans="1:9" s="100" customFormat="1" ht="27.95" customHeight="1">
      <c r="A3" s="99"/>
      <c r="B3" s="99"/>
      <c r="C3" s="23"/>
      <c r="D3" s="24"/>
      <c r="E3" s="24"/>
      <c r="F3" s="24"/>
      <c r="G3" s="24"/>
      <c r="H3" s="100" t="s">
        <v>106</v>
      </c>
    </row>
    <row r="4" spans="1:9" s="4" customFormat="1" ht="27.95" customHeight="1">
      <c r="A4" s="53"/>
      <c r="B4" s="99"/>
      <c r="C4" s="23"/>
      <c r="D4" s="24"/>
      <c r="E4" s="24"/>
      <c r="F4" s="24"/>
      <c r="G4" s="24"/>
    </row>
    <row r="5" spans="1:9" s="4" customFormat="1" ht="27.95" customHeight="1">
      <c r="A5" s="25"/>
      <c r="B5" s="68"/>
      <c r="C5" s="27"/>
      <c r="D5" s="28"/>
      <c r="E5" s="28"/>
      <c r="F5" s="28"/>
      <c r="G5" s="28"/>
      <c r="H5" s="26"/>
      <c r="I5" s="26"/>
    </row>
    <row r="6" spans="1:9" s="19" customFormat="1" ht="27.95" customHeight="1">
      <c r="A6" s="29" t="s">
        <v>0</v>
      </c>
      <c r="B6" s="120" t="s">
        <v>110</v>
      </c>
      <c r="C6" s="120"/>
      <c r="D6" s="120"/>
      <c r="E6" s="120"/>
      <c r="F6" s="120"/>
      <c r="G6" s="120"/>
    </row>
    <row r="7" spans="1:9" s="19" customFormat="1" ht="27.95" customHeight="1">
      <c r="A7" s="29" t="s">
        <v>0</v>
      </c>
      <c r="B7" s="120"/>
      <c r="C7" s="120"/>
      <c r="D7" s="120"/>
      <c r="E7" s="120"/>
      <c r="F7" s="120"/>
      <c r="G7" s="120"/>
    </row>
    <row r="8" spans="1:9" s="4" customFormat="1" ht="27.95" customHeight="1">
      <c r="A8" s="49"/>
      <c r="B8" s="111" t="s">
        <v>1</v>
      </c>
      <c r="C8" s="106" t="s">
        <v>4</v>
      </c>
      <c r="D8" s="108" t="s">
        <v>5</v>
      </c>
      <c r="E8" s="109"/>
      <c r="F8" s="109"/>
      <c r="G8" s="110"/>
      <c r="H8" s="115" t="s">
        <v>2</v>
      </c>
      <c r="I8" s="115" t="s">
        <v>107</v>
      </c>
    </row>
    <row r="9" spans="1:9" s="4" customFormat="1" ht="48.75" customHeight="1">
      <c r="A9" s="49"/>
      <c r="B9" s="112"/>
      <c r="C9" s="107"/>
      <c r="D9" s="18" t="s">
        <v>6</v>
      </c>
      <c r="E9" s="18" t="s">
        <v>7</v>
      </c>
      <c r="F9" s="18" t="s">
        <v>8</v>
      </c>
      <c r="G9" s="18" t="s">
        <v>9</v>
      </c>
      <c r="H9" s="116"/>
      <c r="I9" s="116"/>
    </row>
    <row r="10" spans="1:9" s="4" customFormat="1" ht="27.95" customHeight="1">
      <c r="A10" s="49"/>
      <c r="B10" s="113" t="s">
        <v>10</v>
      </c>
      <c r="C10" s="114"/>
      <c r="D10" s="114"/>
      <c r="E10" s="114"/>
      <c r="F10" s="114"/>
      <c r="G10" s="114"/>
    </row>
    <row r="11" spans="1:9" s="4" customFormat="1" ht="27.95" customHeight="1">
      <c r="A11" s="49"/>
      <c r="B11" s="113" t="s">
        <v>11</v>
      </c>
      <c r="C11" s="114"/>
      <c r="D11" s="114"/>
      <c r="E11" s="114"/>
      <c r="F11" s="114"/>
      <c r="G11" s="114"/>
    </row>
    <row r="12" spans="1:9" s="9" customFormat="1" ht="27.95" customHeight="1">
      <c r="A12" s="5"/>
      <c r="B12" s="69" t="s">
        <v>83</v>
      </c>
      <c r="C12" s="7">
        <v>100</v>
      </c>
      <c r="D12" s="8">
        <v>1.95</v>
      </c>
      <c r="E12" s="8">
        <v>6.45</v>
      </c>
      <c r="F12" s="8">
        <v>4.5999999999999996</v>
      </c>
      <c r="G12" s="8">
        <v>88.4</v>
      </c>
      <c r="H12" s="6">
        <v>2005</v>
      </c>
      <c r="I12" s="6">
        <v>50</v>
      </c>
    </row>
    <row r="13" spans="1:9" s="4" customFormat="1" ht="27.95" customHeight="1">
      <c r="A13" s="54"/>
      <c r="B13" s="70" t="s">
        <v>12</v>
      </c>
      <c r="C13" s="12">
        <v>250</v>
      </c>
      <c r="D13" s="13">
        <v>25.38</v>
      </c>
      <c r="E13" s="13">
        <v>22.25</v>
      </c>
      <c r="F13" s="13">
        <v>48.61</v>
      </c>
      <c r="G13" s="14">
        <v>487.5</v>
      </c>
      <c r="H13" s="10">
        <v>2005</v>
      </c>
      <c r="I13" s="11">
        <v>646</v>
      </c>
    </row>
    <row r="14" spans="1:9" s="4" customFormat="1" ht="27.95" customHeight="1">
      <c r="A14" s="55"/>
      <c r="B14" s="71" t="s">
        <v>71</v>
      </c>
      <c r="C14" s="16">
        <v>40</v>
      </c>
      <c r="D14" s="13">
        <v>2.2400000000000002</v>
      </c>
      <c r="E14" s="13">
        <v>0.44</v>
      </c>
      <c r="F14" s="13">
        <v>19.760000000000002</v>
      </c>
      <c r="G14" s="13">
        <v>91.96</v>
      </c>
      <c r="H14" s="10" t="s">
        <v>14</v>
      </c>
      <c r="I14" s="10" t="s">
        <v>14</v>
      </c>
    </row>
    <row r="15" spans="1:9" s="4" customFormat="1" ht="27.95" customHeight="1">
      <c r="A15" s="56"/>
      <c r="B15" s="72" t="s">
        <v>51</v>
      </c>
      <c r="C15" s="12">
        <v>60</v>
      </c>
      <c r="D15" s="13">
        <v>4.74</v>
      </c>
      <c r="E15" s="13">
        <v>0.6</v>
      </c>
      <c r="F15" s="13">
        <v>28.98</v>
      </c>
      <c r="G15" s="13">
        <v>140.28</v>
      </c>
      <c r="H15" s="10" t="s">
        <v>14</v>
      </c>
      <c r="I15" s="10" t="s">
        <v>14</v>
      </c>
    </row>
    <row r="16" spans="1:9" s="4" customFormat="1" ht="27.95" customHeight="1">
      <c r="A16" s="56"/>
      <c r="B16" s="72" t="s">
        <v>15</v>
      </c>
      <c r="C16" s="12">
        <v>200</v>
      </c>
      <c r="D16" s="13">
        <v>0.3</v>
      </c>
      <c r="E16" s="13">
        <v>0</v>
      </c>
      <c r="F16" s="13">
        <v>11.5</v>
      </c>
      <c r="G16" s="13">
        <v>47.1</v>
      </c>
      <c r="H16" s="10">
        <v>2017</v>
      </c>
      <c r="I16" s="10">
        <v>376</v>
      </c>
    </row>
    <row r="17" spans="1:9" s="19" customFormat="1" ht="27.95" customHeight="1">
      <c r="A17" s="57"/>
      <c r="B17" s="73" t="s">
        <v>66</v>
      </c>
      <c r="C17" s="17">
        <f>SUM(C12:C16)</f>
        <v>650</v>
      </c>
      <c r="D17" s="18">
        <f t="shared" ref="D17:G17" si="0">SUM(D12:D16)</f>
        <v>34.61</v>
      </c>
      <c r="E17" s="18">
        <f t="shared" si="0"/>
        <v>29.740000000000002</v>
      </c>
      <c r="F17" s="18">
        <f t="shared" si="0"/>
        <v>113.45</v>
      </c>
      <c r="G17" s="18">
        <f t="shared" si="0"/>
        <v>855.24</v>
      </c>
      <c r="H17" s="97"/>
      <c r="I17" s="97"/>
    </row>
    <row r="18" spans="1:9" s="4" customFormat="1" ht="27.95" customHeight="1">
      <c r="A18" s="58"/>
      <c r="B18" s="119" t="s">
        <v>16</v>
      </c>
      <c r="C18" s="103"/>
      <c r="D18" s="103"/>
      <c r="E18" s="103"/>
      <c r="F18" s="103"/>
      <c r="G18" s="103"/>
    </row>
    <row r="19" spans="1:9" s="4" customFormat="1" ht="27.95" customHeight="1">
      <c r="A19" s="56"/>
      <c r="B19" s="72" t="s">
        <v>17</v>
      </c>
      <c r="C19" s="12">
        <v>100</v>
      </c>
      <c r="D19" s="13">
        <v>1.41</v>
      </c>
      <c r="E19" s="13">
        <v>5.08</v>
      </c>
      <c r="F19" s="13">
        <v>9.02</v>
      </c>
      <c r="G19" s="13">
        <v>95.4</v>
      </c>
      <c r="H19" s="11">
        <v>2004</v>
      </c>
      <c r="I19" s="11">
        <v>43</v>
      </c>
    </row>
    <row r="20" spans="1:9" s="4" customFormat="1" ht="27.95" customHeight="1">
      <c r="A20" s="59"/>
      <c r="B20" s="74" t="s">
        <v>18</v>
      </c>
      <c r="C20" s="12">
        <v>250</v>
      </c>
      <c r="D20" s="13">
        <v>2.48</v>
      </c>
      <c r="E20" s="13">
        <v>8.9</v>
      </c>
      <c r="F20" s="13">
        <v>37.08</v>
      </c>
      <c r="G20" s="13">
        <v>286.3</v>
      </c>
      <c r="H20" s="10">
        <v>2017</v>
      </c>
      <c r="I20" s="20">
        <v>96</v>
      </c>
    </row>
    <row r="21" spans="1:9" s="4" customFormat="1" ht="27.95" customHeight="1">
      <c r="B21" s="75" t="s">
        <v>19</v>
      </c>
      <c r="C21" s="12">
        <v>100</v>
      </c>
      <c r="D21" s="13">
        <v>23.8</v>
      </c>
      <c r="E21" s="13">
        <v>19.52</v>
      </c>
      <c r="F21" s="13">
        <v>26.74</v>
      </c>
      <c r="G21" s="13">
        <v>203</v>
      </c>
      <c r="H21" s="11">
        <v>2017</v>
      </c>
      <c r="I21" s="11">
        <v>290</v>
      </c>
    </row>
    <row r="22" spans="1:9" s="4" customFormat="1" ht="27.95" customHeight="1">
      <c r="A22" s="55"/>
      <c r="B22" s="71" t="s">
        <v>20</v>
      </c>
      <c r="C22" s="21">
        <v>200</v>
      </c>
      <c r="D22" s="13">
        <v>9.94</v>
      </c>
      <c r="E22" s="13">
        <v>7.48</v>
      </c>
      <c r="F22" s="13">
        <v>47.78</v>
      </c>
      <c r="G22" s="13">
        <v>307.26</v>
      </c>
      <c r="H22" s="10">
        <v>2017</v>
      </c>
      <c r="I22" s="10">
        <v>302</v>
      </c>
    </row>
    <row r="23" spans="1:9" s="4" customFormat="1" ht="27.95" customHeight="1">
      <c r="A23" s="55"/>
      <c r="B23" s="71" t="s">
        <v>13</v>
      </c>
      <c r="C23" s="16">
        <v>60</v>
      </c>
      <c r="D23" s="13">
        <v>2.2400000000000002</v>
      </c>
      <c r="E23" s="13">
        <v>0.44</v>
      </c>
      <c r="F23" s="13">
        <v>19.760000000000002</v>
      </c>
      <c r="G23" s="13">
        <v>91.96</v>
      </c>
      <c r="H23" s="10" t="s">
        <v>14</v>
      </c>
      <c r="I23" s="10" t="s">
        <v>14</v>
      </c>
    </row>
    <row r="24" spans="1:9" s="45" customFormat="1" ht="27.95" customHeight="1">
      <c r="A24" s="55"/>
      <c r="B24" s="71" t="s">
        <v>39</v>
      </c>
      <c r="C24" s="16">
        <v>200</v>
      </c>
      <c r="D24" s="13">
        <v>1</v>
      </c>
      <c r="E24" s="13">
        <v>0.2</v>
      </c>
      <c r="F24" s="13">
        <v>19.760000000000002</v>
      </c>
      <c r="G24" s="13">
        <v>83.4</v>
      </c>
      <c r="H24" s="10" t="s">
        <v>14</v>
      </c>
      <c r="I24" s="10" t="s">
        <v>14</v>
      </c>
    </row>
    <row r="25" spans="1:9" s="19" customFormat="1" ht="27.95" customHeight="1">
      <c r="A25" s="60"/>
      <c r="B25" s="73" t="s">
        <v>66</v>
      </c>
      <c r="C25" s="17">
        <f>SUM(C19:C24)</f>
        <v>910</v>
      </c>
      <c r="D25" s="18">
        <f>SUM(D19:D24)</f>
        <v>40.870000000000005</v>
      </c>
      <c r="E25" s="18">
        <f t="shared" ref="E25:G25" si="1">SUM(E20:E24)</f>
        <v>36.540000000000006</v>
      </c>
      <c r="F25" s="18">
        <f t="shared" si="1"/>
        <v>151.11999999999998</v>
      </c>
      <c r="G25" s="18">
        <f t="shared" si="1"/>
        <v>971.92</v>
      </c>
      <c r="H25" s="95"/>
      <c r="I25" s="95"/>
    </row>
    <row r="26" spans="1:9" s="4" customFormat="1" ht="27.95" customHeight="1">
      <c r="A26" s="58"/>
      <c r="B26" s="113" t="s">
        <v>78</v>
      </c>
      <c r="C26" s="114"/>
      <c r="D26" s="114"/>
      <c r="E26" s="114"/>
      <c r="F26" s="114"/>
      <c r="G26" s="114"/>
    </row>
    <row r="27" spans="1:9" s="4" customFormat="1" ht="27.95" customHeight="1">
      <c r="A27" s="61"/>
      <c r="B27" s="111" t="s">
        <v>1</v>
      </c>
      <c r="C27" s="106" t="s">
        <v>4</v>
      </c>
      <c r="D27" s="108" t="s">
        <v>5</v>
      </c>
      <c r="E27" s="109"/>
      <c r="F27" s="109"/>
      <c r="G27" s="110"/>
      <c r="H27" s="115" t="s">
        <v>2</v>
      </c>
      <c r="I27" s="115" t="s">
        <v>3</v>
      </c>
    </row>
    <row r="28" spans="1:9" s="4" customFormat="1" ht="48.75" customHeight="1">
      <c r="A28" s="56"/>
      <c r="B28" s="112"/>
      <c r="C28" s="107"/>
      <c r="D28" s="18" t="s">
        <v>6</v>
      </c>
      <c r="E28" s="18" t="s">
        <v>7</v>
      </c>
      <c r="F28" s="18" t="s">
        <v>8</v>
      </c>
      <c r="G28" s="18" t="s">
        <v>9</v>
      </c>
      <c r="H28" s="116"/>
      <c r="I28" s="116"/>
    </row>
    <row r="29" spans="1:9" s="4" customFormat="1" ht="27.95" customHeight="1">
      <c r="A29" s="56"/>
      <c r="B29" s="117" t="s">
        <v>24</v>
      </c>
      <c r="C29" s="118"/>
      <c r="D29" s="118"/>
      <c r="E29" s="118"/>
      <c r="F29" s="118"/>
      <c r="G29" s="118"/>
      <c r="H29" s="19"/>
      <c r="I29" s="19"/>
    </row>
    <row r="30" spans="1:9" s="19" customFormat="1" ht="27.95" customHeight="1">
      <c r="A30" s="60"/>
      <c r="B30" s="74" t="s">
        <v>25</v>
      </c>
      <c r="C30" s="12">
        <v>250</v>
      </c>
      <c r="D30" s="13">
        <v>4.3</v>
      </c>
      <c r="E30" s="13">
        <v>3.96</v>
      </c>
      <c r="F30" s="13">
        <v>36.979999999999997</v>
      </c>
      <c r="G30" s="13">
        <v>234</v>
      </c>
      <c r="H30" s="10">
        <v>2010</v>
      </c>
      <c r="I30" s="10">
        <v>168</v>
      </c>
    </row>
    <row r="31" spans="1:9" s="19" customFormat="1" ht="27.95" customHeight="1">
      <c r="A31" s="60"/>
      <c r="B31" s="78" t="s">
        <v>67</v>
      </c>
      <c r="C31" s="32">
        <v>100</v>
      </c>
      <c r="D31" s="33">
        <v>4.9000000000000004</v>
      </c>
      <c r="E31" s="13">
        <v>11.55</v>
      </c>
      <c r="F31" s="13">
        <v>17.100000000000001</v>
      </c>
      <c r="G31" s="33">
        <v>193</v>
      </c>
      <c r="H31" s="11">
        <v>2011</v>
      </c>
      <c r="I31" s="11">
        <v>223</v>
      </c>
    </row>
    <row r="32" spans="1:9" s="4" customFormat="1" ht="27.95" customHeight="1">
      <c r="A32" s="49"/>
      <c r="B32" s="76" t="s">
        <v>47</v>
      </c>
      <c r="C32" s="12">
        <v>200</v>
      </c>
      <c r="D32" s="13">
        <v>3.52</v>
      </c>
      <c r="E32" s="13">
        <v>3.72</v>
      </c>
      <c r="F32" s="13">
        <v>25.49</v>
      </c>
      <c r="G32" s="13">
        <v>145.19999999999999</v>
      </c>
      <c r="H32" s="12">
        <v>2017</v>
      </c>
      <c r="I32" s="12">
        <v>382</v>
      </c>
    </row>
    <row r="33" spans="1:9" s="4" customFormat="1" ht="27.95" customHeight="1">
      <c r="A33" s="49"/>
      <c r="B33" s="72" t="s">
        <v>51</v>
      </c>
      <c r="C33" s="12">
        <v>60</v>
      </c>
      <c r="D33" s="13">
        <v>4.74</v>
      </c>
      <c r="E33" s="13">
        <v>0.6</v>
      </c>
      <c r="F33" s="13">
        <v>28.98</v>
      </c>
      <c r="G33" s="13">
        <v>140.28</v>
      </c>
      <c r="H33" s="10" t="s">
        <v>14</v>
      </c>
      <c r="I33" s="10" t="s">
        <v>14</v>
      </c>
    </row>
    <row r="34" spans="1:9" s="4" customFormat="1" ht="27.95" customHeight="1">
      <c r="A34" s="49"/>
      <c r="B34" s="73" t="s">
        <v>66</v>
      </c>
      <c r="C34" s="17">
        <f t="shared" ref="C34" si="2">SUM(C30:C33)</f>
        <v>610</v>
      </c>
      <c r="D34" s="18">
        <f>SUM(D30:D33)</f>
        <v>17.46</v>
      </c>
      <c r="E34" s="88">
        <f t="shared" ref="E34:G34" si="3">SUM(E30:E33)</f>
        <v>19.830000000000002</v>
      </c>
      <c r="F34" s="88">
        <f t="shared" si="3"/>
        <v>108.55</v>
      </c>
      <c r="G34" s="88">
        <f t="shared" si="3"/>
        <v>712.48</v>
      </c>
      <c r="H34" s="95"/>
      <c r="I34" s="95"/>
    </row>
    <row r="35" spans="1:9" s="19" customFormat="1" ht="27.95" customHeight="1">
      <c r="A35" s="62"/>
      <c r="B35" s="117" t="s">
        <v>27</v>
      </c>
      <c r="C35" s="118"/>
      <c r="D35" s="118"/>
      <c r="E35" s="118"/>
      <c r="F35" s="118"/>
      <c r="G35" s="118"/>
      <c r="H35" s="4"/>
      <c r="I35" s="4"/>
    </row>
    <row r="36" spans="1:9" s="4" customFormat="1" ht="27.95" customHeight="1">
      <c r="A36" s="59"/>
      <c r="B36" s="72" t="s">
        <v>28</v>
      </c>
      <c r="C36" s="12">
        <v>100</v>
      </c>
      <c r="D36" s="13">
        <v>1.68</v>
      </c>
      <c r="E36" s="13">
        <v>4.2300000000000004</v>
      </c>
      <c r="F36" s="13">
        <v>13.289400000000001</v>
      </c>
      <c r="G36" s="13">
        <v>121.68</v>
      </c>
      <c r="H36" s="11">
        <v>2017</v>
      </c>
      <c r="I36" s="11">
        <v>49</v>
      </c>
    </row>
    <row r="37" spans="1:9" s="4" customFormat="1" ht="27.95" customHeight="1">
      <c r="A37" s="31"/>
      <c r="B37" s="74" t="s">
        <v>29</v>
      </c>
      <c r="C37" s="12">
        <v>250</v>
      </c>
      <c r="D37" s="13">
        <v>2.75</v>
      </c>
      <c r="E37" s="13">
        <v>3.86</v>
      </c>
      <c r="F37" s="13">
        <v>14.71</v>
      </c>
      <c r="G37" s="13">
        <v>126.6</v>
      </c>
      <c r="H37" s="34">
        <v>2017</v>
      </c>
      <c r="I37" s="10">
        <v>112</v>
      </c>
    </row>
    <row r="38" spans="1:9" s="4" customFormat="1" ht="27.95" customHeight="1">
      <c r="A38" s="61"/>
      <c r="B38" s="79" t="s">
        <v>30</v>
      </c>
      <c r="C38" s="21">
        <v>100</v>
      </c>
      <c r="D38" s="13">
        <v>2.11</v>
      </c>
      <c r="E38" s="13">
        <v>1.36</v>
      </c>
      <c r="F38" s="13">
        <v>15.36</v>
      </c>
      <c r="G38" s="13">
        <v>140.80000000000001</v>
      </c>
      <c r="H38" s="10">
        <v>2017</v>
      </c>
      <c r="I38" s="10">
        <v>288</v>
      </c>
    </row>
    <row r="39" spans="1:9" s="4" customFormat="1" ht="27.95" customHeight="1">
      <c r="A39" s="56"/>
      <c r="B39" s="72" t="s">
        <v>31</v>
      </c>
      <c r="C39" s="12">
        <v>180</v>
      </c>
      <c r="D39" s="13">
        <v>3.67</v>
      </c>
      <c r="E39" s="13">
        <v>5.42</v>
      </c>
      <c r="F39" s="13">
        <v>36.67</v>
      </c>
      <c r="G39" s="13">
        <v>264.5</v>
      </c>
      <c r="H39" s="11">
        <v>2017</v>
      </c>
      <c r="I39" s="11">
        <v>304</v>
      </c>
    </row>
    <row r="40" spans="1:9" s="19" customFormat="1" ht="27.95" customHeight="1">
      <c r="A40" s="60"/>
      <c r="B40" s="72" t="s">
        <v>32</v>
      </c>
      <c r="C40" s="12">
        <v>200</v>
      </c>
      <c r="D40" s="13">
        <v>0.2</v>
      </c>
      <c r="E40" s="13">
        <v>0.2</v>
      </c>
      <c r="F40" s="13">
        <v>22.3</v>
      </c>
      <c r="G40" s="13">
        <v>110</v>
      </c>
      <c r="H40" s="11">
        <v>2005</v>
      </c>
      <c r="I40" s="11">
        <v>859</v>
      </c>
    </row>
    <row r="41" spans="1:9" s="4" customFormat="1" ht="27.95" customHeight="1">
      <c r="A41" s="62"/>
      <c r="B41" s="72" t="s">
        <v>23</v>
      </c>
      <c r="C41" s="12">
        <v>100</v>
      </c>
      <c r="D41" s="13">
        <v>0.8</v>
      </c>
      <c r="E41" s="13">
        <v>5.5</v>
      </c>
      <c r="F41" s="13">
        <v>4.3</v>
      </c>
      <c r="G41" s="13">
        <v>67.099999999999994</v>
      </c>
      <c r="H41" s="11">
        <v>2017</v>
      </c>
      <c r="I41" s="11">
        <v>338</v>
      </c>
    </row>
    <row r="42" spans="1:9" s="4" customFormat="1" ht="27.95" customHeight="1">
      <c r="A42" s="56"/>
      <c r="B42" s="71" t="s">
        <v>71</v>
      </c>
      <c r="C42" s="16">
        <v>60</v>
      </c>
      <c r="D42" s="13">
        <v>2.2400000000000002</v>
      </c>
      <c r="E42" s="13">
        <v>0.44</v>
      </c>
      <c r="F42" s="13">
        <v>19.760000000000002</v>
      </c>
      <c r="G42" s="13">
        <v>91.96</v>
      </c>
      <c r="H42" s="10" t="s">
        <v>14</v>
      </c>
      <c r="I42" s="10" t="s">
        <v>14</v>
      </c>
    </row>
    <row r="43" spans="1:9" s="4" customFormat="1" ht="27.95" customHeight="1">
      <c r="A43" s="59"/>
      <c r="B43" s="73" t="s">
        <v>66</v>
      </c>
      <c r="C43" s="17">
        <f>SUM(C36:C42)</f>
        <v>990</v>
      </c>
      <c r="D43" s="18">
        <f t="shared" ref="D43:G43" si="4">SUM(D36:D42)</f>
        <v>13.45</v>
      </c>
      <c r="E43" s="18">
        <f t="shared" si="4"/>
        <v>21.01</v>
      </c>
      <c r="F43" s="18">
        <f t="shared" si="4"/>
        <v>126.38940000000001</v>
      </c>
      <c r="G43" s="18">
        <f t="shared" si="4"/>
        <v>922.6400000000001</v>
      </c>
      <c r="H43" s="95"/>
      <c r="I43" s="95"/>
    </row>
    <row r="44" spans="1:9" s="4" customFormat="1" ht="27.95" customHeight="1">
      <c r="A44" s="56"/>
      <c r="B44" s="113" t="s">
        <v>79</v>
      </c>
      <c r="C44" s="114"/>
      <c r="D44" s="114"/>
      <c r="E44" s="114"/>
      <c r="F44" s="114"/>
      <c r="G44" s="114"/>
    </row>
    <row r="45" spans="1:9" s="19" customFormat="1" ht="27.95" customHeight="1">
      <c r="A45" s="55"/>
      <c r="B45" s="111" t="s">
        <v>1</v>
      </c>
      <c r="C45" s="106" t="s">
        <v>4</v>
      </c>
      <c r="D45" s="108" t="s">
        <v>5</v>
      </c>
      <c r="E45" s="109"/>
      <c r="F45" s="109"/>
      <c r="G45" s="110"/>
      <c r="H45" s="115" t="s">
        <v>2</v>
      </c>
      <c r="I45" s="115" t="s">
        <v>3</v>
      </c>
    </row>
    <row r="46" spans="1:9" s="19" customFormat="1" ht="45" customHeight="1">
      <c r="A46" s="60"/>
      <c r="B46" s="112"/>
      <c r="C46" s="107"/>
      <c r="D46" s="18" t="s">
        <v>6</v>
      </c>
      <c r="E46" s="18" t="s">
        <v>7</v>
      </c>
      <c r="F46" s="18" t="s">
        <v>8</v>
      </c>
      <c r="G46" s="18" t="s">
        <v>9</v>
      </c>
      <c r="H46" s="116"/>
      <c r="I46" s="116"/>
    </row>
    <row r="47" spans="1:9" s="19" customFormat="1" ht="27.95" customHeight="1">
      <c r="A47" s="60"/>
      <c r="B47" s="121" t="s">
        <v>24</v>
      </c>
      <c r="C47" s="103"/>
      <c r="D47" s="103"/>
      <c r="E47" s="103"/>
      <c r="F47" s="103"/>
      <c r="G47" s="103"/>
    </row>
    <row r="48" spans="1:9" s="19" customFormat="1" ht="27.95" customHeight="1">
      <c r="A48" s="60"/>
      <c r="B48" s="80" t="s">
        <v>68</v>
      </c>
      <c r="C48" s="12">
        <v>100</v>
      </c>
      <c r="D48" s="13">
        <v>0.76</v>
      </c>
      <c r="E48" s="13">
        <v>6.09</v>
      </c>
      <c r="F48" s="13">
        <v>2.38</v>
      </c>
      <c r="G48" s="13">
        <v>81</v>
      </c>
      <c r="H48" s="10">
        <v>2010</v>
      </c>
      <c r="I48" s="10">
        <v>13</v>
      </c>
    </row>
    <row r="49" spans="1:9" s="19" customFormat="1" ht="27.95" customHeight="1">
      <c r="A49" s="60"/>
      <c r="B49" s="72" t="s">
        <v>35</v>
      </c>
      <c r="C49" s="12">
        <v>250</v>
      </c>
      <c r="D49" s="13">
        <v>27.53</v>
      </c>
      <c r="E49" s="13">
        <v>7.47</v>
      </c>
      <c r="F49" s="13">
        <v>21.95</v>
      </c>
      <c r="G49" s="13">
        <v>265</v>
      </c>
      <c r="H49" s="10">
        <v>2004</v>
      </c>
      <c r="I49" s="10">
        <v>436</v>
      </c>
    </row>
    <row r="50" spans="1:9" s="4" customFormat="1" ht="27.95" customHeight="1">
      <c r="A50" s="49"/>
      <c r="B50" s="71" t="s">
        <v>71</v>
      </c>
      <c r="C50" s="16">
        <v>40</v>
      </c>
      <c r="D50" s="13">
        <v>2.2400000000000002</v>
      </c>
      <c r="E50" s="13">
        <v>0.44</v>
      </c>
      <c r="F50" s="13">
        <v>19.760000000000002</v>
      </c>
      <c r="G50" s="13">
        <v>91.96</v>
      </c>
      <c r="H50" s="10" t="s">
        <v>14</v>
      </c>
      <c r="I50" s="10" t="s">
        <v>14</v>
      </c>
    </row>
    <row r="51" spans="1:9" s="4" customFormat="1" ht="27.95" customHeight="1">
      <c r="A51" s="49"/>
      <c r="B51" s="72" t="s">
        <v>51</v>
      </c>
      <c r="C51" s="12">
        <v>40</v>
      </c>
      <c r="D51" s="13">
        <v>4.74</v>
      </c>
      <c r="E51" s="13">
        <v>0.6</v>
      </c>
      <c r="F51" s="13">
        <v>28.98</v>
      </c>
      <c r="G51" s="13">
        <v>140.28</v>
      </c>
      <c r="H51" s="10" t="s">
        <v>14</v>
      </c>
      <c r="I51" s="10" t="s">
        <v>14</v>
      </c>
    </row>
    <row r="52" spans="1:9" s="4" customFormat="1" ht="27.95" customHeight="1">
      <c r="A52" s="49"/>
      <c r="B52" s="72" t="s">
        <v>50</v>
      </c>
      <c r="C52" s="12">
        <v>200</v>
      </c>
      <c r="D52" s="13">
        <v>1.4</v>
      </c>
      <c r="E52" s="13">
        <v>1.6</v>
      </c>
      <c r="F52" s="13">
        <v>16.399999999999999</v>
      </c>
      <c r="G52" s="13">
        <v>86</v>
      </c>
      <c r="H52" s="11">
        <v>2005</v>
      </c>
      <c r="I52" s="11">
        <v>945</v>
      </c>
    </row>
    <row r="53" spans="1:9" s="19" customFormat="1" ht="27.95" customHeight="1">
      <c r="A53" s="35"/>
      <c r="B53" s="73" t="s">
        <v>66</v>
      </c>
      <c r="C53" s="17">
        <f>SUM(C48:C52)</f>
        <v>630</v>
      </c>
      <c r="D53" s="30">
        <f>SUM(D48:D52)</f>
        <v>36.67</v>
      </c>
      <c r="E53" s="30">
        <f t="shared" ref="E53:G53" si="5">SUM(E48:E52)</f>
        <v>16.2</v>
      </c>
      <c r="F53" s="30">
        <f t="shared" si="5"/>
        <v>89.47</v>
      </c>
      <c r="G53" s="30">
        <f t="shared" si="5"/>
        <v>664.24</v>
      </c>
      <c r="H53" s="10"/>
      <c r="I53" s="10"/>
    </row>
    <row r="54" spans="1:9" s="4" customFormat="1" ht="27.95" customHeight="1">
      <c r="A54" s="63"/>
      <c r="B54" s="122" t="s">
        <v>27</v>
      </c>
      <c r="C54" s="123"/>
      <c r="D54" s="123"/>
      <c r="E54" s="123"/>
      <c r="F54" s="123"/>
      <c r="G54" s="123"/>
    </row>
    <row r="55" spans="1:9" s="4" customFormat="1" ht="27.95" customHeight="1">
      <c r="A55" s="56"/>
      <c r="B55" s="72" t="s">
        <v>36</v>
      </c>
      <c r="C55" s="12">
        <v>100</v>
      </c>
      <c r="D55" s="13">
        <v>0.86</v>
      </c>
      <c r="E55" s="13">
        <v>3.65</v>
      </c>
      <c r="F55" s="13">
        <v>5.0199999999999996</v>
      </c>
      <c r="G55" s="13">
        <v>94.26</v>
      </c>
      <c r="H55" s="11">
        <v>2017</v>
      </c>
      <c r="I55" s="11">
        <v>52</v>
      </c>
    </row>
    <row r="56" spans="1:9" s="4" customFormat="1" ht="27.95" customHeight="1">
      <c r="A56" s="55"/>
      <c r="B56" s="74" t="s">
        <v>37</v>
      </c>
      <c r="C56" s="37">
        <v>250</v>
      </c>
      <c r="D56" s="38">
        <v>1.68</v>
      </c>
      <c r="E56" s="38">
        <v>5.98</v>
      </c>
      <c r="F56" s="38">
        <v>9.35</v>
      </c>
      <c r="G56" s="38">
        <v>118.36</v>
      </c>
      <c r="H56" s="36">
        <v>2017</v>
      </c>
      <c r="I56" s="36">
        <v>99</v>
      </c>
    </row>
    <row r="57" spans="1:9" s="4" customFormat="1" ht="27.95" customHeight="1">
      <c r="A57" s="56"/>
      <c r="B57" s="74" t="s">
        <v>97</v>
      </c>
      <c r="C57" s="12">
        <v>100</v>
      </c>
      <c r="D57" s="13">
        <v>15.55</v>
      </c>
      <c r="E57" s="13">
        <v>11.55</v>
      </c>
      <c r="F57" s="13">
        <v>15.7</v>
      </c>
      <c r="G57" s="13">
        <v>228.75</v>
      </c>
      <c r="H57" s="10">
        <v>2005</v>
      </c>
      <c r="I57" s="10">
        <v>608</v>
      </c>
    </row>
    <row r="58" spans="1:9" s="4" customFormat="1" ht="27.95" customHeight="1">
      <c r="A58" s="56"/>
      <c r="B58" s="72" t="s">
        <v>69</v>
      </c>
      <c r="C58" s="12">
        <v>200</v>
      </c>
      <c r="D58" s="13">
        <v>10.7</v>
      </c>
      <c r="E58" s="13">
        <v>11.27</v>
      </c>
      <c r="F58" s="13">
        <v>45.96</v>
      </c>
      <c r="G58" s="13">
        <v>311.88</v>
      </c>
      <c r="H58" s="11">
        <v>2005</v>
      </c>
      <c r="I58" s="11">
        <v>421</v>
      </c>
    </row>
    <row r="59" spans="1:9" s="4" customFormat="1" ht="27.95" customHeight="1">
      <c r="A59" s="55"/>
      <c r="B59" s="71" t="s">
        <v>71</v>
      </c>
      <c r="C59" s="16">
        <v>40</v>
      </c>
      <c r="D59" s="13">
        <v>2.2400000000000002</v>
      </c>
      <c r="E59" s="13">
        <v>0.44</v>
      </c>
      <c r="F59" s="13">
        <v>19.760000000000002</v>
      </c>
      <c r="G59" s="13">
        <v>91.96</v>
      </c>
      <c r="H59" s="10" t="s">
        <v>14</v>
      </c>
      <c r="I59" s="10" t="s">
        <v>14</v>
      </c>
    </row>
    <row r="60" spans="1:9" s="4" customFormat="1" ht="27.95" customHeight="1">
      <c r="A60" s="64"/>
      <c r="B60" s="71" t="s">
        <v>76</v>
      </c>
      <c r="C60" s="16">
        <v>200</v>
      </c>
      <c r="D60" s="13">
        <v>1</v>
      </c>
      <c r="E60" s="13">
        <v>0.2</v>
      </c>
      <c r="F60" s="13">
        <v>19.760000000000002</v>
      </c>
      <c r="G60" s="13">
        <v>83.4</v>
      </c>
      <c r="H60" s="10">
        <v>2011</v>
      </c>
      <c r="I60" s="10">
        <v>389</v>
      </c>
    </row>
    <row r="61" spans="1:9" s="4" customFormat="1" ht="27.95" customHeight="1">
      <c r="A61" s="56"/>
      <c r="B61" s="73" t="s">
        <v>66</v>
      </c>
      <c r="C61" s="17">
        <f>SUM(C55:C60)</f>
        <v>890</v>
      </c>
      <c r="D61" s="88">
        <f t="shared" ref="D61:G61" si="6">SUM(D55:D60)</f>
        <v>32.03</v>
      </c>
      <c r="E61" s="88">
        <f t="shared" si="6"/>
        <v>33.090000000000003</v>
      </c>
      <c r="F61" s="88">
        <f t="shared" si="6"/>
        <v>115.55000000000001</v>
      </c>
      <c r="G61" s="88">
        <f t="shared" si="6"/>
        <v>928.61</v>
      </c>
      <c r="H61" s="10"/>
      <c r="I61" s="10"/>
    </row>
    <row r="62" spans="1:9" s="4" customFormat="1" ht="27.95" customHeight="1">
      <c r="A62" s="62"/>
      <c r="B62" s="113" t="s">
        <v>80</v>
      </c>
      <c r="C62" s="114"/>
      <c r="D62" s="114"/>
      <c r="E62" s="114"/>
      <c r="F62" s="114"/>
      <c r="G62" s="114"/>
    </row>
    <row r="63" spans="1:9" s="4" customFormat="1" ht="27.95" customHeight="1">
      <c r="A63" s="56"/>
      <c r="B63" s="111" t="s">
        <v>1</v>
      </c>
      <c r="C63" s="106" t="s">
        <v>4</v>
      </c>
      <c r="D63" s="108" t="s">
        <v>5</v>
      </c>
      <c r="E63" s="109"/>
      <c r="F63" s="109"/>
      <c r="G63" s="110"/>
      <c r="H63" s="115" t="s">
        <v>2</v>
      </c>
      <c r="I63" s="115" t="s">
        <v>3</v>
      </c>
    </row>
    <row r="64" spans="1:9" s="19" customFormat="1" ht="48.75" customHeight="1">
      <c r="A64" s="55"/>
      <c r="B64" s="112"/>
      <c r="C64" s="107"/>
      <c r="D64" s="18" t="s">
        <v>6</v>
      </c>
      <c r="E64" s="18" t="s">
        <v>7</v>
      </c>
      <c r="F64" s="18" t="s">
        <v>8</v>
      </c>
      <c r="G64" s="18" t="s">
        <v>9</v>
      </c>
      <c r="H64" s="116"/>
      <c r="I64" s="116"/>
    </row>
    <row r="65" spans="1:10" s="19" customFormat="1" ht="27.95" customHeight="1">
      <c r="A65" s="60"/>
      <c r="B65" s="102" t="s">
        <v>24</v>
      </c>
      <c r="C65" s="103"/>
      <c r="D65" s="103"/>
      <c r="E65" s="103"/>
      <c r="F65" s="103"/>
      <c r="G65" s="103"/>
    </row>
    <row r="66" spans="1:10" s="19" customFormat="1" ht="27.95" customHeight="1">
      <c r="A66" s="60"/>
      <c r="B66" s="71" t="s">
        <v>70</v>
      </c>
      <c r="C66" s="12">
        <v>200</v>
      </c>
      <c r="D66" s="13">
        <v>27.52</v>
      </c>
      <c r="E66" s="13">
        <v>28.32</v>
      </c>
      <c r="F66" s="13">
        <v>3.51</v>
      </c>
      <c r="G66" s="13">
        <v>404</v>
      </c>
      <c r="H66" s="34">
        <v>2017</v>
      </c>
      <c r="I66" s="34">
        <v>181</v>
      </c>
    </row>
    <row r="67" spans="1:10" s="19" customFormat="1" ht="27.95" customHeight="1">
      <c r="A67" s="39"/>
      <c r="B67" s="78" t="s">
        <v>40</v>
      </c>
      <c r="C67" s="32">
        <v>100</v>
      </c>
      <c r="D67" s="13">
        <v>15.55</v>
      </c>
      <c r="E67" s="13">
        <v>11.55</v>
      </c>
      <c r="F67" s="13">
        <v>15.7</v>
      </c>
      <c r="G67" s="13">
        <v>228.75</v>
      </c>
      <c r="H67" s="11">
        <v>3</v>
      </c>
      <c r="I67" s="11">
        <v>2017</v>
      </c>
    </row>
    <row r="68" spans="1:10" s="4" customFormat="1" ht="27.95" customHeight="1">
      <c r="A68" s="49"/>
      <c r="B68" s="76" t="s">
        <v>47</v>
      </c>
      <c r="C68" s="12">
        <v>200</v>
      </c>
      <c r="D68" s="13">
        <v>3.52</v>
      </c>
      <c r="E68" s="13">
        <v>3.72</v>
      </c>
      <c r="F68" s="13">
        <v>25.49</v>
      </c>
      <c r="G68" s="13">
        <v>145.19999999999999</v>
      </c>
      <c r="H68" s="12">
        <v>2017</v>
      </c>
      <c r="I68" s="12">
        <v>382</v>
      </c>
    </row>
    <row r="69" spans="1:10" s="4" customFormat="1" ht="27.95" customHeight="1">
      <c r="A69" s="49"/>
      <c r="B69" s="72" t="s">
        <v>51</v>
      </c>
      <c r="C69" s="12">
        <v>60</v>
      </c>
      <c r="D69" s="13">
        <v>4.74</v>
      </c>
      <c r="E69" s="13">
        <v>0.6</v>
      </c>
      <c r="F69" s="13">
        <v>28.98</v>
      </c>
      <c r="G69" s="13">
        <v>140.28</v>
      </c>
      <c r="H69" s="10" t="s">
        <v>14</v>
      </c>
      <c r="I69" s="10" t="s">
        <v>14</v>
      </c>
    </row>
    <row r="70" spans="1:10" s="4" customFormat="1" ht="27.95" customHeight="1">
      <c r="A70" s="49"/>
      <c r="B70" s="71" t="s">
        <v>71</v>
      </c>
      <c r="C70" s="16">
        <v>40</v>
      </c>
      <c r="D70" s="13">
        <v>2.2400000000000002</v>
      </c>
      <c r="E70" s="13">
        <v>0.44</v>
      </c>
      <c r="F70" s="13">
        <v>19.760000000000002</v>
      </c>
      <c r="G70" s="13">
        <v>91.96</v>
      </c>
      <c r="H70" s="10" t="s">
        <v>14</v>
      </c>
      <c r="I70" s="10" t="s">
        <v>14</v>
      </c>
    </row>
    <row r="71" spans="1:10" s="19" customFormat="1" ht="27.95" customHeight="1">
      <c r="A71" s="35"/>
      <c r="B71" s="73" t="s">
        <v>66</v>
      </c>
      <c r="C71" s="17">
        <f t="shared" ref="C71:G71" si="7">SUM(C66:C70)</f>
        <v>600</v>
      </c>
      <c r="D71" s="18">
        <f t="shared" si="7"/>
        <v>53.570000000000007</v>
      </c>
      <c r="E71" s="18">
        <f t="shared" si="7"/>
        <v>44.63</v>
      </c>
      <c r="F71" s="18">
        <f t="shared" si="7"/>
        <v>93.440000000000012</v>
      </c>
      <c r="G71" s="18">
        <f t="shared" si="7"/>
        <v>1010.19</v>
      </c>
      <c r="H71" s="40"/>
      <c r="I71" s="40"/>
    </row>
    <row r="72" spans="1:10" s="4" customFormat="1" ht="27.95" customHeight="1">
      <c r="A72" s="55"/>
      <c r="B72" s="119" t="s">
        <v>27</v>
      </c>
      <c r="C72" s="103"/>
      <c r="D72" s="103"/>
      <c r="E72" s="103"/>
      <c r="F72" s="103"/>
      <c r="G72" s="103"/>
    </row>
    <row r="73" spans="1:10" s="4" customFormat="1" ht="27.95" customHeight="1">
      <c r="A73" s="31"/>
      <c r="B73" s="72" t="s">
        <v>41</v>
      </c>
      <c r="C73" s="12">
        <v>100</v>
      </c>
      <c r="D73" s="13">
        <v>1.08</v>
      </c>
      <c r="E73" s="13">
        <v>0.18</v>
      </c>
      <c r="F73" s="13">
        <v>8.6199999999999992</v>
      </c>
      <c r="G73" s="13">
        <v>66.599999999999994</v>
      </c>
      <c r="H73" s="11">
        <v>2010</v>
      </c>
      <c r="I73" s="11">
        <v>38</v>
      </c>
      <c r="J73" s="89"/>
    </row>
    <row r="74" spans="1:10" s="4" customFormat="1" ht="27.95" customHeight="1">
      <c r="A74" s="61"/>
      <c r="B74" s="74" t="s">
        <v>42</v>
      </c>
      <c r="C74" s="37">
        <v>250</v>
      </c>
      <c r="D74" s="15">
        <v>1.51</v>
      </c>
      <c r="E74" s="15">
        <v>3.42</v>
      </c>
      <c r="F74" s="15">
        <v>7.8540000000000001</v>
      </c>
      <c r="G74" s="15">
        <v>101.17</v>
      </c>
      <c r="H74" s="36">
        <v>2005</v>
      </c>
      <c r="I74" s="36">
        <v>170</v>
      </c>
    </row>
    <row r="75" spans="1:10" s="4" customFormat="1" ht="27.95" customHeight="1">
      <c r="A75" s="56"/>
      <c r="B75" s="74" t="s">
        <v>98</v>
      </c>
      <c r="C75" s="12">
        <v>120</v>
      </c>
      <c r="D75" s="13">
        <v>17.43</v>
      </c>
      <c r="E75" s="13">
        <v>11.64</v>
      </c>
      <c r="F75" s="13">
        <v>7.1</v>
      </c>
      <c r="G75" s="13">
        <v>162.31</v>
      </c>
      <c r="H75" s="10">
        <v>2005</v>
      </c>
      <c r="I75" s="20">
        <v>690</v>
      </c>
    </row>
    <row r="76" spans="1:10" s="4" customFormat="1" ht="27.95" customHeight="1">
      <c r="A76" s="55"/>
      <c r="B76" s="72" t="s">
        <v>44</v>
      </c>
      <c r="C76" s="12">
        <v>180</v>
      </c>
      <c r="D76" s="13">
        <v>3.67</v>
      </c>
      <c r="E76" s="13">
        <v>5.76</v>
      </c>
      <c r="F76" s="13">
        <v>24.53</v>
      </c>
      <c r="G76" s="13">
        <v>164.7</v>
      </c>
      <c r="H76" s="11">
        <v>2017</v>
      </c>
      <c r="I76" s="11">
        <v>312</v>
      </c>
    </row>
    <row r="77" spans="1:10" s="19" customFormat="1" ht="27.95" customHeight="1">
      <c r="A77" s="65"/>
      <c r="B77" s="81" t="s">
        <v>21</v>
      </c>
      <c r="C77" s="42">
        <v>200</v>
      </c>
      <c r="D77" s="43">
        <v>0.04</v>
      </c>
      <c r="E77" s="43">
        <v>0</v>
      </c>
      <c r="F77" s="43">
        <v>24.76</v>
      </c>
      <c r="G77" s="43">
        <v>94.2</v>
      </c>
      <c r="H77" s="22">
        <v>2017</v>
      </c>
      <c r="I77" s="22">
        <v>349</v>
      </c>
    </row>
    <row r="78" spans="1:10" s="4" customFormat="1" ht="27.95" customHeight="1">
      <c r="A78" s="58"/>
      <c r="B78" s="72" t="s">
        <v>33</v>
      </c>
      <c r="C78" s="12">
        <v>30</v>
      </c>
      <c r="D78" s="13">
        <f>0.38*30/20</f>
        <v>0.57000000000000006</v>
      </c>
      <c r="E78" s="13">
        <v>1.62</v>
      </c>
      <c r="F78" s="13">
        <v>9.6199999999999992</v>
      </c>
      <c r="G78" s="13">
        <f>82.9*30/20</f>
        <v>124.35</v>
      </c>
      <c r="H78" s="10" t="s">
        <v>14</v>
      </c>
      <c r="I78" s="10" t="s">
        <v>14</v>
      </c>
    </row>
    <row r="79" spans="1:10" s="4" customFormat="1" ht="27.95" customHeight="1">
      <c r="A79" s="56"/>
      <c r="B79" s="71" t="s">
        <v>71</v>
      </c>
      <c r="C79" s="16">
        <v>40</v>
      </c>
      <c r="D79" s="13">
        <v>2.2400000000000002</v>
      </c>
      <c r="E79" s="13">
        <v>0.44</v>
      </c>
      <c r="F79" s="13">
        <v>19.760000000000002</v>
      </c>
      <c r="G79" s="13">
        <v>91.96</v>
      </c>
      <c r="H79" s="10" t="s">
        <v>14</v>
      </c>
      <c r="I79" s="10" t="s">
        <v>14</v>
      </c>
    </row>
    <row r="80" spans="1:10" s="4" customFormat="1" ht="27.95" customHeight="1">
      <c r="A80" s="59"/>
      <c r="B80" s="73" t="s">
        <v>66</v>
      </c>
      <c r="C80" s="17">
        <f t="shared" ref="C80:G80" si="8">SUM(C73:C79)</f>
        <v>920</v>
      </c>
      <c r="D80" s="18">
        <f t="shared" si="8"/>
        <v>26.54</v>
      </c>
      <c r="E80" s="18">
        <f t="shared" si="8"/>
        <v>23.060000000000002</v>
      </c>
      <c r="F80" s="18">
        <f t="shared" si="8"/>
        <v>102.24400000000001</v>
      </c>
      <c r="G80" s="18">
        <f t="shared" si="8"/>
        <v>805.29000000000008</v>
      </c>
      <c r="H80" s="40"/>
      <c r="I80" s="40"/>
    </row>
    <row r="81" spans="1:10" s="89" customFormat="1" ht="27.95" customHeight="1">
      <c r="A81" s="56"/>
      <c r="B81" s="113" t="s">
        <v>81</v>
      </c>
      <c r="C81" s="114"/>
      <c r="D81" s="114"/>
      <c r="E81" s="114"/>
      <c r="F81" s="114"/>
      <c r="G81" s="114"/>
      <c r="H81" s="4"/>
      <c r="I81" s="4"/>
    </row>
    <row r="82" spans="1:10" s="89" customFormat="1" ht="27.95" customHeight="1">
      <c r="A82" s="56"/>
      <c r="B82" s="111" t="s">
        <v>1</v>
      </c>
      <c r="C82" s="106" t="s">
        <v>4</v>
      </c>
      <c r="D82" s="108" t="s">
        <v>5</v>
      </c>
      <c r="E82" s="109"/>
      <c r="F82" s="109"/>
      <c r="G82" s="110"/>
      <c r="H82" s="115" t="s">
        <v>2</v>
      </c>
      <c r="I82" s="115" t="s">
        <v>3</v>
      </c>
    </row>
    <row r="83" spans="1:10" s="4" customFormat="1" ht="52.5" customHeight="1">
      <c r="A83" s="56"/>
      <c r="B83" s="112"/>
      <c r="C83" s="107"/>
      <c r="D83" s="18" t="s">
        <v>6</v>
      </c>
      <c r="E83" s="18" t="s">
        <v>7</v>
      </c>
      <c r="F83" s="18" t="s">
        <v>8</v>
      </c>
      <c r="G83" s="18" t="s">
        <v>9</v>
      </c>
      <c r="H83" s="116"/>
      <c r="I83" s="116"/>
    </row>
    <row r="84" spans="1:10" s="19" customFormat="1" ht="27.95" customHeight="1">
      <c r="A84" s="60"/>
      <c r="B84" s="102" t="s">
        <v>24</v>
      </c>
      <c r="C84" s="103"/>
      <c r="D84" s="103"/>
      <c r="E84" s="103"/>
      <c r="F84" s="103"/>
      <c r="G84" s="103"/>
    </row>
    <row r="85" spans="1:10" s="19" customFormat="1" ht="27.95" customHeight="1">
      <c r="A85" s="60"/>
      <c r="B85" s="80" t="s">
        <v>46</v>
      </c>
      <c r="C85" s="12">
        <v>100</v>
      </c>
      <c r="D85" s="13">
        <v>10.44</v>
      </c>
      <c r="E85" s="13">
        <v>13.54</v>
      </c>
      <c r="F85" s="13">
        <v>15.33</v>
      </c>
      <c r="G85" s="13">
        <v>221.1</v>
      </c>
      <c r="H85" s="10">
        <v>2017</v>
      </c>
      <c r="I85" s="10">
        <v>175</v>
      </c>
    </row>
    <row r="86" spans="1:10" s="19" customFormat="1" ht="27.95" customHeight="1">
      <c r="A86" s="60"/>
      <c r="B86" s="72" t="s">
        <v>92</v>
      </c>
      <c r="C86" s="12">
        <v>100</v>
      </c>
      <c r="D86" s="13">
        <v>12.55</v>
      </c>
      <c r="E86" s="13">
        <v>11.55</v>
      </c>
      <c r="F86" s="13">
        <v>15.7</v>
      </c>
      <c r="G86" s="13">
        <v>228.75</v>
      </c>
      <c r="H86" s="11">
        <v>2010</v>
      </c>
      <c r="I86" s="11">
        <v>286</v>
      </c>
    </row>
    <row r="87" spans="1:10" s="4" customFormat="1" ht="27.95" customHeight="1">
      <c r="A87" s="49"/>
      <c r="B87" s="72" t="s">
        <v>38</v>
      </c>
      <c r="C87" s="12">
        <v>180</v>
      </c>
      <c r="D87" s="13">
        <v>5.52</v>
      </c>
      <c r="E87" s="13">
        <v>4.5199999999999996</v>
      </c>
      <c r="F87" s="13">
        <v>26.45</v>
      </c>
      <c r="G87" s="13">
        <v>168.45</v>
      </c>
      <c r="H87" s="11">
        <v>2017</v>
      </c>
      <c r="I87" s="11">
        <v>202</v>
      </c>
    </row>
    <row r="88" spans="1:10" s="4" customFormat="1" ht="27.95" customHeight="1">
      <c r="A88" s="49"/>
      <c r="B88" s="76" t="s">
        <v>22</v>
      </c>
      <c r="C88" s="12">
        <v>200</v>
      </c>
      <c r="D88" s="13">
        <v>2.52</v>
      </c>
      <c r="E88" s="13">
        <v>3.72</v>
      </c>
      <c r="F88" s="13">
        <v>15.49</v>
      </c>
      <c r="G88" s="13">
        <v>145.19999999999999</v>
      </c>
      <c r="H88" s="12">
        <v>2017</v>
      </c>
      <c r="I88" s="12">
        <v>382</v>
      </c>
    </row>
    <row r="89" spans="1:10" s="4" customFormat="1" ht="27.95" customHeight="1">
      <c r="A89" s="49"/>
      <c r="B89" s="71" t="s">
        <v>13</v>
      </c>
      <c r="C89" s="16">
        <v>40</v>
      </c>
      <c r="D89" s="13">
        <v>2.2400000000000002</v>
      </c>
      <c r="E89" s="13">
        <v>0.44</v>
      </c>
      <c r="F89" s="13">
        <v>19.760000000000002</v>
      </c>
      <c r="G89" s="13">
        <v>91.96</v>
      </c>
      <c r="H89" s="10" t="s">
        <v>14</v>
      </c>
      <c r="I89" s="10" t="s">
        <v>14</v>
      </c>
    </row>
    <row r="90" spans="1:10" s="19" customFormat="1" ht="27.95" customHeight="1">
      <c r="A90" s="35"/>
      <c r="B90" s="77" t="s">
        <v>66</v>
      </c>
      <c r="C90" s="17">
        <f>SUM(C85:C89)</f>
        <v>620</v>
      </c>
      <c r="D90" s="18">
        <f t="shared" ref="D90:G90" si="9">SUM(D85:D89)</f>
        <v>33.270000000000003</v>
      </c>
      <c r="E90" s="18">
        <f t="shared" si="9"/>
        <v>33.769999999999996</v>
      </c>
      <c r="F90" s="18">
        <f t="shared" si="9"/>
        <v>92.73</v>
      </c>
      <c r="G90" s="18">
        <f t="shared" si="9"/>
        <v>855.46</v>
      </c>
      <c r="H90" s="95"/>
      <c r="I90" s="95"/>
    </row>
    <row r="91" spans="1:10" s="4" customFormat="1" ht="27.95" customHeight="1">
      <c r="A91" s="63"/>
      <c r="B91" s="119" t="s">
        <v>27</v>
      </c>
      <c r="C91" s="103"/>
      <c r="D91" s="103"/>
      <c r="E91" s="103"/>
      <c r="F91" s="103"/>
      <c r="G91" s="103"/>
    </row>
    <row r="92" spans="1:10" s="4" customFormat="1" ht="27.95" customHeight="1">
      <c r="A92" s="56"/>
      <c r="B92" s="72" t="s">
        <v>93</v>
      </c>
      <c r="C92" s="12">
        <v>100</v>
      </c>
      <c r="D92" s="13">
        <v>1.66</v>
      </c>
      <c r="E92" s="13">
        <v>4.18</v>
      </c>
      <c r="F92" s="13">
        <v>8.19</v>
      </c>
      <c r="G92" s="13">
        <v>77.099999999999994</v>
      </c>
      <c r="H92" s="11">
        <v>2010</v>
      </c>
      <c r="I92" s="11">
        <v>34</v>
      </c>
      <c r="J92" s="89"/>
    </row>
    <row r="93" spans="1:10" s="4" customFormat="1" ht="27.95" customHeight="1">
      <c r="A93" s="56"/>
      <c r="B93" s="71" t="s">
        <v>85</v>
      </c>
      <c r="C93" s="21">
        <v>250</v>
      </c>
      <c r="D93" s="13">
        <v>4.53</v>
      </c>
      <c r="E93" s="13">
        <v>4.37</v>
      </c>
      <c r="F93" s="13">
        <v>20.93</v>
      </c>
      <c r="G93" s="13">
        <v>173.6</v>
      </c>
      <c r="H93" s="10">
        <v>2005</v>
      </c>
      <c r="I93" s="10">
        <v>206</v>
      </c>
    </row>
    <row r="94" spans="1:10" s="4" customFormat="1" ht="27.95" customHeight="1">
      <c r="A94" s="61"/>
      <c r="B94" s="75" t="s">
        <v>48</v>
      </c>
      <c r="C94" s="12">
        <v>100</v>
      </c>
      <c r="D94" s="13">
        <v>12.35</v>
      </c>
      <c r="E94" s="13">
        <v>14.24</v>
      </c>
      <c r="F94" s="13">
        <v>6.54</v>
      </c>
      <c r="G94" s="13">
        <v>216.8</v>
      </c>
      <c r="H94" s="11">
        <v>2017</v>
      </c>
      <c r="I94" s="11">
        <v>290</v>
      </c>
    </row>
    <row r="95" spans="1:10" s="4" customFormat="1" ht="27.95" customHeight="1">
      <c r="A95" s="55"/>
      <c r="B95" s="79" t="s">
        <v>20</v>
      </c>
      <c r="C95" s="34">
        <v>180</v>
      </c>
      <c r="D95" s="13">
        <v>8.9499999999999993</v>
      </c>
      <c r="E95" s="13">
        <f>5.17*200/150</f>
        <v>6.8933333333333335</v>
      </c>
      <c r="F95" s="13">
        <v>47.76</v>
      </c>
      <c r="G95" s="13">
        <v>282.39999999999998</v>
      </c>
      <c r="H95" s="22">
        <v>2017</v>
      </c>
      <c r="I95" s="22">
        <v>302</v>
      </c>
    </row>
    <row r="96" spans="1:10" s="19" customFormat="1" ht="27.95" customHeight="1">
      <c r="A96" s="60"/>
      <c r="B96" s="72" t="s">
        <v>49</v>
      </c>
      <c r="C96" s="12">
        <v>200</v>
      </c>
      <c r="D96" s="13">
        <v>0.7</v>
      </c>
      <c r="E96" s="13">
        <v>0.3</v>
      </c>
      <c r="F96" s="13">
        <v>20.2</v>
      </c>
      <c r="G96" s="13">
        <v>98.1</v>
      </c>
      <c r="H96" s="11">
        <v>2011</v>
      </c>
      <c r="I96" s="11">
        <v>388</v>
      </c>
    </row>
    <row r="97" spans="1:9" s="4" customFormat="1" ht="27.95" customHeight="1">
      <c r="A97" s="58"/>
      <c r="B97" s="71" t="s">
        <v>71</v>
      </c>
      <c r="C97" s="16">
        <v>40</v>
      </c>
      <c r="D97" s="13">
        <v>2.2400000000000002</v>
      </c>
      <c r="E97" s="13">
        <v>0.44</v>
      </c>
      <c r="F97" s="13">
        <v>19.760000000000002</v>
      </c>
      <c r="G97" s="13">
        <v>91.96</v>
      </c>
      <c r="H97" s="10" t="s">
        <v>14</v>
      </c>
      <c r="I97" s="10" t="s">
        <v>14</v>
      </c>
    </row>
    <row r="98" spans="1:9" s="4" customFormat="1" ht="27.95" customHeight="1">
      <c r="A98" s="56"/>
      <c r="B98" s="77" t="s">
        <v>66</v>
      </c>
      <c r="C98" s="17">
        <f>SUM(C92:C97)</f>
        <v>870</v>
      </c>
      <c r="D98" s="18">
        <f t="shared" ref="D98:G98" si="10">SUM(D92:D97)</f>
        <v>30.43</v>
      </c>
      <c r="E98" s="18">
        <f t="shared" si="10"/>
        <v>30.423333333333336</v>
      </c>
      <c r="F98" s="18">
        <f t="shared" si="10"/>
        <v>123.38</v>
      </c>
      <c r="G98" s="18">
        <f t="shared" si="10"/>
        <v>939.96</v>
      </c>
      <c r="H98" s="95"/>
      <c r="I98" s="95"/>
    </row>
    <row r="99" spans="1:9" s="4" customFormat="1" ht="27.95" customHeight="1">
      <c r="A99" s="56"/>
      <c r="B99" s="121" t="s">
        <v>82</v>
      </c>
      <c r="C99" s="124"/>
      <c r="D99" s="124"/>
      <c r="E99" s="124"/>
      <c r="F99" s="124"/>
      <c r="G99" s="124"/>
      <c r="H99" s="19"/>
      <c r="I99" s="19"/>
    </row>
    <row r="100" spans="1:9" s="4" customFormat="1" ht="27.95" customHeight="1">
      <c r="A100" s="56"/>
      <c r="B100" s="111" t="s">
        <v>1</v>
      </c>
      <c r="C100" s="106" t="s">
        <v>4</v>
      </c>
      <c r="D100" s="108" t="s">
        <v>5</v>
      </c>
      <c r="E100" s="109"/>
      <c r="F100" s="109"/>
      <c r="G100" s="110"/>
      <c r="H100" s="115" t="s">
        <v>2</v>
      </c>
      <c r="I100" s="115" t="s">
        <v>3</v>
      </c>
    </row>
    <row r="101" spans="1:9" s="19" customFormat="1" ht="56.25" customHeight="1">
      <c r="A101" s="60"/>
      <c r="B101" s="112"/>
      <c r="C101" s="107"/>
      <c r="D101" s="18" t="s">
        <v>6</v>
      </c>
      <c r="E101" s="18" t="s">
        <v>7</v>
      </c>
      <c r="F101" s="18" t="s">
        <v>8</v>
      </c>
      <c r="G101" s="18" t="s">
        <v>9</v>
      </c>
      <c r="H101" s="116"/>
      <c r="I101" s="116"/>
    </row>
    <row r="102" spans="1:9" s="4" customFormat="1" ht="27.95" customHeight="1">
      <c r="A102" s="55"/>
      <c r="B102" s="102" t="s">
        <v>24</v>
      </c>
      <c r="C102" s="103"/>
      <c r="D102" s="103"/>
      <c r="E102" s="103"/>
      <c r="F102" s="103"/>
      <c r="G102" s="103"/>
      <c r="H102" s="19"/>
      <c r="I102" s="19"/>
    </row>
    <row r="103" spans="1:9" s="19" customFormat="1" ht="27.95" customHeight="1">
      <c r="A103" s="60"/>
      <c r="B103" s="74" t="s">
        <v>86</v>
      </c>
      <c r="C103" s="12">
        <v>250</v>
      </c>
      <c r="D103" s="13">
        <v>5.63</v>
      </c>
      <c r="E103" s="13">
        <v>8.8000000000000007</v>
      </c>
      <c r="F103" s="13">
        <v>24.9</v>
      </c>
      <c r="G103" s="13">
        <v>215</v>
      </c>
      <c r="H103" s="34">
        <v>2017</v>
      </c>
      <c r="I103" s="34">
        <v>173</v>
      </c>
    </row>
    <row r="104" spans="1:9" s="19" customFormat="1" ht="27.95" customHeight="1">
      <c r="A104" s="60"/>
      <c r="B104" s="72" t="s">
        <v>50</v>
      </c>
      <c r="C104" s="12">
        <v>200</v>
      </c>
      <c r="D104" s="13">
        <v>1.4</v>
      </c>
      <c r="E104" s="13">
        <v>1.6</v>
      </c>
      <c r="F104" s="13">
        <v>16.399999999999999</v>
      </c>
      <c r="G104" s="13">
        <v>114</v>
      </c>
      <c r="H104" s="11">
        <v>2005</v>
      </c>
      <c r="I104" s="11">
        <v>945</v>
      </c>
    </row>
    <row r="105" spans="1:9" s="19" customFormat="1" ht="27.95" customHeight="1">
      <c r="A105" s="35"/>
      <c r="B105" s="72" t="s">
        <v>72</v>
      </c>
      <c r="C105" s="12">
        <v>15</v>
      </c>
      <c r="D105" s="13">
        <v>3.48</v>
      </c>
      <c r="E105" s="13">
        <v>4.43</v>
      </c>
      <c r="F105" s="13">
        <v>0</v>
      </c>
      <c r="G105" s="13">
        <v>54</v>
      </c>
      <c r="H105" s="11">
        <v>2005</v>
      </c>
      <c r="I105" s="11">
        <v>42</v>
      </c>
    </row>
    <row r="106" spans="1:9" s="4" customFormat="1" ht="27.95" customHeight="1">
      <c r="A106" s="49"/>
      <c r="B106" s="72" t="s">
        <v>26</v>
      </c>
      <c r="C106" s="12">
        <v>100</v>
      </c>
      <c r="D106" s="13">
        <v>0.4</v>
      </c>
      <c r="E106" s="13">
        <v>0.4</v>
      </c>
      <c r="F106" s="13">
        <v>9.8000000000000007</v>
      </c>
      <c r="G106" s="13">
        <v>47</v>
      </c>
      <c r="H106" s="11">
        <v>2005</v>
      </c>
      <c r="I106" s="11">
        <v>847</v>
      </c>
    </row>
    <row r="107" spans="1:9" s="4" customFormat="1" ht="27.95" customHeight="1">
      <c r="A107" s="49"/>
      <c r="B107" s="72" t="s">
        <v>51</v>
      </c>
      <c r="C107" s="12">
        <v>100</v>
      </c>
      <c r="D107" s="13">
        <v>4.74</v>
      </c>
      <c r="E107" s="13">
        <v>0.6</v>
      </c>
      <c r="F107" s="13">
        <v>28.98</v>
      </c>
      <c r="G107" s="13">
        <v>140.28</v>
      </c>
      <c r="H107" s="10" t="s">
        <v>14</v>
      </c>
      <c r="I107" s="10" t="s">
        <v>14</v>
      </c>
    </row>
    <row r="108" spans="1:9" s="19" customFormat="1" ht="27.95" customHeight="1">
      <c r="A108" s="35"/>
      <c r="B108" s="73" t="s">
        <v>66</v>
      </c>
      <c r="C108" s="17">
        <f>SUM(C103:C107)</f>
        <v>665</v>
      </c>
      <c r="D108" s="30">
        <f t="shared" ref="D108:G108" si="11">SUM(D103:D107)</f>
        <v>15.65</v>
      </c>
      <c r="E108" s="30">
        <f t="shared" si="11"/>
        <v>15.83</v>
      </c>
      <c r="F108" s="30">
        <f t="shared" si="11"/>
        <v>80.08</v>
      </c>
      <c r="G108" s="30">
        <f t="shared" si="11"/>
        <v>570.28</v>
      </c>
      <c r="H108" s="40"/>
      <c r="I108" s="40"/>
    </row>
    <row r="109" spans="1:9" s="4" customFormat="1" ht="50.25" customHeight="1">
      <c r="A109" s="59"/>
      <c r="B109" s="119" t="s">
        <v>27</v>
      </c>
      <c r="C109" s="103"/>
      <c r="D109" s="103"/>
      <c r="E109" s="103"/>
      <c r="F109" s="103"/>
      <c r="G109" s="103"/>
    </row>
    <row r="110" spans="1:9" s="4" customFormat="1" ht="27.95" customHeight="1">
      <c r="A110" s="56"/>
      <c r="B110" s="72" t="s">
        <v>65</v>
      </c>
      <c r="C110" s="12">
        <v>100</v>
      </c>
      <c r="D110" s="13">
        <v>0.85</v>
      </c>
      <c r="E110" s="13">
        <v>3.05</v>
      </c>
      <c r="F110" s="13">
        <v>5.19</v>
      </c>
      <c r="G110" s="13">
        <v>68.36</v>
      </c>
      <c r="H110" s="11">
        <v>2005</v>
      </c>
      <c r="I110" s="11">
        <v>79</v>
      </c>
    </row>
    <row r="111" spans="1:9" s="4" customFormat="1" ht="27.95" customHeight="1">
      <c r="A111" s="56"/>
      <c r="B111" s="72" t="s">
        <v>84</v>
      </c>
      <c r="C111" s="12">
        <v>250</v>
      </c>
      <c r="D111" s="43">
        <v>2.15</v>
      </c>
      <c r="E111" s="43">
        <v>2.27</v>
      </c>
      <c r="F111" s="43">
        <v>13.71</v>
      </c>
      <c r="G111" s="43">
        <v>83.8</v>
      </c>
      <c r="H111" s="11">
        <v>2005</v>
      </c>
      <c r="I111" s="11">
        <v>208</v>
      </c>
    </row>
    <row r="112" spans="1:9" s="4" customFormat="1" ht="27.95" customHeight="1">
      <c r="A112" s="56"/>
      <c r="B112" s="79" t="s">
        <v>109</v>
      </c>
      <c r="C112" s="21">
        <v>100</v>
      </c>
      <c r="D112" s="13">
        <v>17.43</v>
      </c>
      <c r="E112" s="13">
        <v>11.64</v>
      </c>
      <c r="F112" s="13">
        <v>7.1</v>
      </c>
      <c r="G112" s="14">
        <v>162.31</v>
      </c>
      <c r="H112" s="34">
        <v>2017</v>
      </c>
      <c r="I112" s="10" t="s">
        <v>43</v>
      </c>
    </row>
    <row r="113" spans="1:9" s="4" customFormat="1" ht="27.95" customHeight="1">
      <c r="A113" s="56"/>
      <c r="B113" s="72" t="s">
        <v>44</v>
      </c>
      <c r="C113" s="12">
        <v>180</v>
      </c>
      <c r="D113" s="13">
        <v>3.06</v>
      </c>
      <c r="E113" s="13">
        <v>4.8</v>
      </c>
      <c r="F113" s="13">
        <v>22.45</v>
      </c>
      <c r="G113" s="13">
        <v>187.6</v>
      </c>
      <c r="H113" s="11">
        <v>2017</v>
      </c>
      <c r="I113" s="11">
        <v>312</v>
      </c>
    </row>
    <row r="114" spans="1:9" s="19" customFormat="1" ht="27.95" customHeight="1">
      <c r="A114" s="65"/>
      <c r="B114" s="72" t="s">
        <v>32</v>
      </c>
      <c r="C114" s="12">
        <v>200</v>
      </c>
      <c r="D114" s="13">
        <v>0.2</v>
      </c>
      <c r="E114" s="13">
        <v>0.2</v>
      </c>
      <c r="F114" s="13">
        <v>22.3</v>
      </c>
      <c r="G114" s="13">
        <v>110</v>
      </c>
      <c r="H114" s="11">
        <v>2005</v>
      </c>
      <c r="I114" s="11">
        <v>859</v>
      </c>
    </row>
    <row r="115" spans="1:9" s="4" customFormat="1" ht="27.95" customHeight="1">
      <c r="A115" s="58"/>
      <c r="B115" s="71" t="s">
        <v>71</v>
      </c>
      <c r="C115" s="16">
        <v>40</v>
      </c>
      <c r="D115" s="13">
        <v>2.2400000000000002</v>
      </c>
      <c r="E115" s="13">
        <v>0.44</v>
      </c>
      <c r="F115" s="13">
        <v>19.760000000000002</v>
      </c>
      <c r="G115" s="13">
        <v>91.96</v>
      </c>
      <c r="H115" s="10" t="s">
        <v>14</v>
      </c>
      <c r="I115" s="10" t="s">
        <v>14</v>
      </c>
    </row>
    <row r="116" spans="1:9" s="4" customFormat="1" ht="27.95" customHeight="1">
      <c r="A116" s="56"/>
      <c r="B116" s="73" t="s">
        <v>66</v>
      </c>
      <c r="C116" s="17">
        <f t="shared" ref="C116:G116" si="12">SUM(C110:C115)</f>
        <v>870</v>
      </c>
      <c r="D116" s="18">
        <f t="shared" si="12"/>
        <v>25.93</v>
      </c>
      <c r="E116" s="18">
        <f t="shared" si="12"/>
        <v>22.400000000000002</v>
      </c>
      <c r="F116" s="18">
        <f t="shared" si="12"/>
        <v>90.51</v>
      </c>
      <c r="G116" s="18">
        <f t="shared" si="12"/>
        <v>704.03000000000009</v>
      </c>
      <c r="H116" s="40"/>
      <c r="I116" s="40"/>
    </row>
    <row r="117" spans="1:9" s="4" customFormat="1" ht="27.95" customHeight="1">
      <c r="A117" s="62"/>
      <c r="B117" s="121" t="s">
        <v>52</v>
      </c>
      <c r="C117" s="126"/>
      <c r="D117" s="126"/>
      <c r="E117" s="126"/>
      <c r="F117" s="126"/>
      <c r="G117" s="126"/>
      <c r="H117" s="19"/>
      <c r="I117" s="19"/>
    </row>
    <row r="118" spans="1:9" s="4" customFormat="1" ht="27.95" customHeight="1">
      <c r="A118" s="31"/>
      <c r="B118" s="85" t="s">
        <v>1</v>
      </c>
      <c r="C118" s="106" t="s">
        <v>4</v>
      </c>
      <c r="D118" s="108" t="s">
        <v>5</v>
      </c>
      <c r="E118" s="109"/>
      <c r="F118" s="109"/>
      <c r="G118" s="110"/>
      <c r="H118" s="115" t="s">
        <v>2</v>
      </c>
      <c r="I118" s="115" t="s">
        <v>3</v>
      </c>
    </row>
    <row r="119" spans="1:9" s="4" customFormat="1" ht="54" customHeight="1">
      <c r="A119" s="61"/>
      <c r="B119" s="86"/>
      <c r="C119" s="107"/>
      <c r="D119" s="18" t="s">
        <v>6</v>
      </c>
      <c r="E119" s="18" t="s">
        <v>7</v>
      </c>
      <c r="F119" s="18" t="s">
        <v>8</v>
      </c>
      <c r="G119" s="18" t="s">
        <v>9</v>
      </c>
      <c r="H119" s="116"/>
      <c r="I119" s="116"/>
    </row>
    <row r="120" spans="1:9" s="19" customFormat="1" ht="27.95" customHeight="1">
      <c r="A120" s="60"/>
      <c r="B120" s="102" t="s">
        <v>24</v>
      </c>
      <c r="C120" s="103"/>
      <c r="D120" s="103"/>
      <c r="E120" s="103"/>
      <c r="F120" s="103"/>
      <c r="G120" s="103"/>
    </row>
    <row r="121" spans="1:9" s="19" customFormat="1" ht="27.95" customHeight="1">
      <c r="A121" s="60"/>
      <c r="B121" s="71" t="s">
        <v>19</v>
      </c>
      <c r="C121" s="12">
        <v>100</v>
      </c>
      <c r="D121" s="13">
        <v>23.8</v>
      </c>
      <c r="E121" s="13">
        <v>19.52</v>
      </c>
      <c r="F121" s="13">
        <v>15.74</v>
      </c>
      <c r="G121" s="13">
        <v>203</v>
      </c>
      <c r="H121" s="11">
        <v>2005</v>
      </c>
      <c r="I121" s="11">
        <v>591</v>
      </c>
    </row>
    <row r="122" spans="1:9" s="19" customFormat="1" ht="27.95" customHeight="1">
      <c r="A122" s="60"/>
      <c r="B122" s="71" t="s">
        <v>20</v>
      </c>
      <c r="C122" s="21">
        <v>180</v>
      </c>
      <c r="D122" s="13">
        <v>3.83</v>
      </c>
      <c r="E122" s="13">
        <v>5.17</v>
      </c>
      <c r="F122" s="13">
        <v>35.840000000000003</v>
      </c>
      <c r="G122" s="13">
        <v>230.45</v>
      </c>
      <c r="H122" s="10">
        <v>2017</v>
      </c>
      <c r="I122" s="10">
        <v>302</v>
      </c>
    </row>
    <row r="123" spans="1:9" s="19" customFormat="1" ht="27.95" customHeight="1">
      <c r="A123" s="35"/>
      <c r="B123" s="72" t="s">
        <v>51</v>
      </c>
      <c r="C123" s="12">
        <v>50</v>
      </c>
      <c r="D123" s="13">
        <v>4.74</v>
      </c>
      <c r="E123" s="13">
        <v>0.6</v>
      </c>
      <c r="F123" s="13">
        <v>28.98</v>
      </c>
      <c r="G123" s="13">
        <v>140.28</v>
      </c>
      <c r="H123" s="34" t="s">
        <v>14</v>
      </c>
      <c r="I123" s="34" t="s">
        <v>14</v>
      </c>
    </row>
    <row r="124" spans="1:9" s="4" customFormat="1" ht="27.95" customHeight="1">
      <c r="A124" s="49"/>
      <c r="B124" s="72" t="s">
        <v>72</v>
      </c>
      <c r="C124" s="12">
        <v>15</v>
      </c>
      <c r="D124" s="13">
        <v>3.48</v>
      </c>
      <c r="E124" s="13">
        <v>4.43</v>
      </c>
      <c r="F124" s="13">
        <v>0</v>
      </c>
      <c r="G124" s="13">
        <v>54</v>
      </c>
      <c r="H124" s="11">
        <v>2005</v>
      </c>
      <c r="I124" s="11">
        <v>42</v>
      </c>
    </row>
    <row r="125" spans="1:9" s="4" customFormat="1" ht="27.95" customHeight="1">
      <c r="A125" s="49"/>
      <c r="B125" s="71" t="s">
        <v>71</v>
      </c>
      <c r="C125" s="16">
        <v>40</v>
      </c>
      <c r="D125" s="13">
        <v>2.2400000000000002</v>
      </c>
      <c r="E125" s="13">
        <v>3</v>
      </c>
      <c r="F125" s="13">
        <v>19.760000000000002</v>
      </c>
      <c r="G125" s="13">
        <v>91.96</v>
      </c>
      <c r="H125" s="10" t="s">
        <v>14</v>
      </c>
      <c r="I125" s="10" t="s">
        <v>14</v>
      </c>
    </row>
    <row r="126" spans="1:9" s="19" customFormat="1" ht="27.95" customHeight="1">
      <c r="A126" s="35"/>
      <c r="B126" s="76" t="s">
        <v>47</v>
      </c>
      <c r="C126" s="12">
        <v>200</v>
      </c>
      <c r="D126" s="13">
        <v>3.52</v>
      </c>
      <c r="E126" s="13">
        <v>3.72</v>
      </c>
      <c r="F126" s="13">
        <v>25.49</v>
      </c>
      <c r="G126" s="13">
        <v>145.19999999999999</v>
      </c>
      <c r="H126" s="12">
        <v>2017</v>
      </c>
      <c r="I126" s="12">
        <v>382</v>
      </c>
    </row>
    <row r="127" spans="1:9" s="84" customFormat="1" ht="27.95" customHeight="1">
      <c r="B127" s="73" t="s">
        <v>66</v>
      </c>
      <c r="C127" s="17">
        <f>SUM(C121:C126)</f>
        <v>585</v>
      </c>
      <c r="D127" s="18">
        <f>SUM(D121:D126)</f>
        <v>41.610000000000007</v>
      </c>
      <c r="E127" s="18">
        <f t="shared" ref="E127:G127" si="13">SUM(E121:E126)</f>
        <v>36.44</v>
      </c>
      <c r="F127" s="18">
        <f t="shared" si="13"/>
        <v>125.81</v>
      </c>
      <c r="G127" s="18">
        <f t="shared" si="13"/>
        <v>864.8900000000001</v>
      </c>
      <c r="H127" s="40"/>
      <c r="I127" s="40"/>
    </row>
    <row r="128" spans="1:9" s="4" customFormat="1" ht="27.95" customHeight="1">
      <c r="A128" s="55"/>
      <c r="B128" s="119" t="s">
        <v>27</v>
      </c>
      <c r="C128" s="103"/>
      <c r="D128" s="103"/>
      <c r="E128" s="103"/>
      <c r="F128" s="103"/>
      <c r="G128" s="103"/>
    </row>
    <row r="129" spans="1:9" s="4" customFormat="1" ht="27.95" customHeight="1">
      <c r="A129" s="56"/>
      <c r="B129" s="72" t="s">
        <v>88</v>
      </c>
      <c r="C129" s="12">
        <v>100</v>
      </c>
      <c r="D129" s="13">
        <v>0.81</v>
      </c>
      <c r="E129" s="13">
        <v>3.7</v>
      </c>
      <c r="F129" s="13">
        <v>4.6100000000000003</v>
      </c>
      <c r="G129" s="13">
        <v>54.96</v>
      </c>
      <c r="H129" s="11">
        <v>2010</v>
      </c>
      <c r="I129" s="11">
        <v>45</v>
      </c>
    </row>
    <row r="130" spans="1:9" s="4" customFormat="1" ht="27.95" customHeight="1">
      <c r="A130" s="56"/>
      <c r="B130" s="72" t="s">
        <v>94</v>
      </c>
      <c r="C130" s="12">
        <v>250</v>
      </c>
      <c r="D130" s="43">
        <v>6.18</v>
      </c>
      <c r="E130" s="43">
        <v>3.3</v>
      </c>
      <c r="F130" s="43">
        <v>14.65</v>
      </c>
      <c r="G130" s="43">
        <v>113</v>
      </c>
      <c r="H130" s="34">
        <v>2005</v>
      </c>
      <c r="I130" s="34">
        <v>204</v>
      </c>
    </row>
    <row r="131" spans="1:9" s="4" customFormat="1" ht="27.95" customHeight="1">
      <c r="A131" s="55"/>
      <c r="B131" s="70" t="s">
        <v>54</v>
      </c>
      <c r="C131" s="12">
        <v>100</v>
      </c>
      <c r="D131" s="13">
        <v>6.1</v>
      </c>
      <c r="E131" s="13">
        <v>7</v>
      </c>
      <c r="F131" s="13">
        <v>5.6</v>
      </c>
      <c r="G131" s="14">
        <v>112.5</v>
      </c>
      <c r="H131" s="10">
        <v>2010</v>
      </c>
      <c r="I131" s="11">
        <v>298</v>
      </c>
    </row>
    <row r="132" spans="1:9" s="4" customFormat="1" ht="27.95" customHeight="1">
      <c r="A132" s="61"/>
      <c r="B132" s="72" t="s">
        <v>87</v>
      </c>
      <c r="C132" s="12">
        <v>180</v>
      </c>
      <c r="D132" s="13">
        <v>3.06</v>
      </c>
      <c r="E132" s="13">
        <v>4.8</v>
      </c>
      <c r="F132" s="13">
        <v>30.56</v>
      </c>
      <c r="G132" s="13">
        <v>137.25</v>
      </c>
      <c r="H132" s="11">
        <v>2017</v>
      </c>
      <c r="I132" s="11">
        <v>312</v>
      </c>
    </row>
    <row r="133" spans="1:9" s="19" customFormat="1" ht="27.95" customHeight="1">
      <c r="A133" s="65"/>
      <c r="B133" s="81" t="s">
        <v>73</v>
      </c>
      <c r="C133" s="42">
        <v>200</v>
      </c>
      <c r="D133" s="43">
        <v>0.2</v>
      </c>
      <c r="E133" s="43">
        <v>0</v>
      </c>
      <c r="F133" s="43">
        <v>32.6</v>
      </c>
      <c r="G133" s="43">
        <v>132</v>
      </c>
      <c r="H133" s="22">
        <v>2005</v>
      </c>
      <c r="I133" s="22">
        <v>874</v>
      </c>
    </row>
    <row r="134" spans="1:9" s="4" customFormat="1" ht="27.95" customHeight="1">
      <c r="A134" s="58"/>
      <c r="B134" s="72" t="s">
        <v>51</v>
      </c>
      <c r="C134" s="12">
        <v>50</v>
      </c>
      <c r="D134" s="13">
        <v>4.74</v>
      </c>
      <c r="E134" s="13">
        <v>0.6</v>
      </c>
      <c r="F134" s="13">
        <v>28.98</v>
      </c>
      <c r="G134" s="13">
        <v>140.28</v>
      </c>
      <c r="H134" s="34" t="s">
        <v>14</v>
      </c>
      <c r="I134" s="34" t="s">
        <v>14</v>
      </c>
    </row>
    <row r="135" spans="1:9" s="4" customFormat="1" ht="27.95" customHeight="1">
      <c r="A135" s="56"/>
      <c r="B135" s="71" t="s">
        <v>71</v>
      </c>
      <c r="C135" s="16">
        <v>40</v>
      </c>
      <c r="D135" s="13">
        <v>2.2400000000000002</v>
      </c>
      <c r="E135" s="13">
        <v>0.44</v>
      </c>
      <c r="F135" s="13">
        <v>19.760000000000002</v>
      </c>
      <c r="G135" s="13">
        <v>91.96</v>
      </c>
      <c r="H135" s="10" t="s">
        <v>14</v>
      </c>
      <c r="I135" s="10" t="s">
        <v>14</v>
      </c>
    </row>
    <row r="136" spans="1:9" s="4" customFormat="1" ht="27.95" customHeight="1">
      <c r="A136" s="56"/>
      <c r="B136" s="73" t="s">
        <v>66</v>
      </c>
      <c r="C136" s="17">
        <f t="shared" ref="C136:G136" si="14">SUM(C129:C135)</f>
        <v>920</v>
      </c>
      <c r="D136" s="18">
        <f t="shared" si="14"/>
        <v>23.33</v>
      </c>
      <c r="E136" s="18">
        <f t="shared" si="14"/>
        <v>19.840000000000003</v>
      </c>
      <c r="F136" s="18">
        <f t="shared" si="14"/>
        <v>136.76000000000002</v>
      </c>
      <c r="G136" s="18">
        <f t="shared" si="14"/>
        <v>781.95</v>
      </c>
      <c r="H136" s="40"/>
      <c r="I136" s="40"/>
    </row>
    <row r="137" spans="1:9" s="4" customFormat="1" ht="27.95" customHeight="1">
      <c r="A137" s="56"/>
      <c r="B137" s="121" t="s">
        <v>55</v>
      </c>
      <c r="C137" s="124"/>
      <c r="D137" s="124"/>
      <c r="E137" s="124"/>
      <c r="F137" s="124"/>
      <c r="G137" s="124"/>
      <c r="H137" s="19"/>
      <c r="I137" s="19"/>
    </row>
    <row r="138" spans="1:9" s="4" customFormat="1" ht="27.95" customHeight="1">
      <c r="A138" s="55"/>
      <c r="B138" s="85" t="s">
        <v>1</v>
      </c>
      <c r="C138" s="106" t="s">
        <v>4</v>
      </c>
      <c r="D138" s="108" t="s">
        <v>5</v>
      </c>
      <c r="E138" s="109"/>
      <c r="F138" s="109"/>
      <c r="G138" s="110"/>
      <c r="H138" s="115" t="s">
        <v>2</v>
      </c>
      <c r="I138" s="115" t="s">
        <v>3</v>
      </c>
    </row>
    <row r="139" spans="1:9" s="4" customFormat="1" ht="46.5" customHeight="1">
      <c r="A139" s="56"/>
      <c r="B139" s="86"/>
      <c r="C139" s="107"/>
      <c r="D139" s="18" t="s">
        <v>6</v>
      </c>
      <c r="E139" s="18" t="s">
        <v>7</v>
      </c>
      <c r="F139" s="18" t="s">
        <v>8</v>
      </c>
      <c r="G139" s="18" t="s">
        <v>9</v>
      </c>
      <c r="H139" s="116"/>
      <c r="I139" s="116"/>
    </row>
    <row r="140" spans="1:9" s="19" customFormat="1" ht="27.95" customHeight="1">
      <c r="A140" s="60"/>
      <c r="B140" s="121" t="s">
        <v>24</v>
      </c>
      <c r="C140" s="124"/>
      <c r="D140" s="124"/>
      <c r="E140" s="124"/>
      <c r="F140" s="124"/>
      <c r="G140" s="124"/>
    </row>
    <row r="141" spans="1:9" s="19" customFormat="1" ht="27.95" customHeight="1">
      <c r="A141" s="60"/>
      <c r="B141" s="72" t="s">
        <v>99</v>
      </c>
      <c r="C141" s="12">
        <v>100</v>
      </c>
      <c r="D141" s="13">
        <v>15.55</v>
      </c>
      <c r="E141" s="13">
        <v>11.55</v>
      </c>
      <c r="F141" s="13">
        <v>15.7</v>
      </c>
      <c r="G141" s="13">
        <v>228.75</v>
      </c>
      <c r="H141" s="10">
        <v>2005</v>
      </c>
      <c r="I141" s="10">
        <v>608</v>
      </c>
    </row>
    <row r="142" spans="1:9" s="19" customFormat="1" ht="27.95" customHeight="1">
      <c r="A142" s="60"/>
      <c r="B142" s="72" t="s">
        <v>38</v>
      </c>
      <c r="C142" s="12">
        <v>180</v>
      </c>
      <c r="D142" s="13">
        <v>5.52</v>
      </c>
      <c r="E142" s="13">
        <v>4.5199999999999996</v>
      </c>
      <c r="F142" s="13">
        <v>26.45</v>
      </c>
      <c r="G142" s="13">
        <v>168.45</v>
      </c>
      <c r="H142" s="11">
        <v>2017</v>
      </c>
      <c r="I142" s="11">
        <v>202</v>
      </c>
    </row>
    <row r="143" spans="1:9" s="19" customFormat="1" ht="27.95" customHeight="1">
      <c r="A143" s="35"/>
      <c r="B143" s="76" t="s">
        <v>45</v>
      </c>
      <c r="C143" s="11">
        <v>200</v>
      </c>
      <c r="D143" s="13">
        <v>0.13</v>
      </c>
      <c r="E143" s="13">
        <v>0.02</v>
      </c>
      <c r="F143" s="13">
        <v>10.25</v>
      </c>
      <c r="G143" s="13">
        <v>41.68</v>
      </c>
      <c r="H143" s="44">
        <v>2017</v>
      </c>
      <c r="I143" s="44">
        <v>377</v>
      </c>
    </row>
    <row r="144" spans="1:9" s="4" customFormat="1" ht="27.95" customHeight="1">
      <c r="A144" s="49"/>
      <c r="B144" s="72" t="s">
        <v>26</v>
      </c>
      <c r="C144" s="12">
        <v>100</v>
      </c>
      <c r="D144" s="13">
        <v>0.4</v>
      </c>
      <c r="E144" s="13">
        <v>0.4</v>
      </c>
      <c r="F144" s="13">
        <v>9.8000000000000007</v>
      </c>
      <c r="G144" s="13">
        <v>47</v>
      </c>
      <c r="H144" s="11">
        <v>2005</v>
      </c>
      <c r="I144" s="11">
        <v>847</v>
      </c>
    </row>
    <row r="145" spans="1:10" s="4" customFormat="1" ht="27.95" customHeight="1">
      <c r="A145" s="49"/>
      <c r="B145" s="72" t="s">
        <v>51</v>
      </c>
      <c r="C145" s="12">
        <v>50</v>
      </c>
      <c r="D145" s="13">
        <v>4.74</v>
      </c>
      <c r="E145" s="13">
        <v>0.6</v>
      </c>
      <c r="F145" s="13">
        <v>28.98</v>
      </c>
      <c r="G145" s="13">
        <v>140.28</v>
      </c>
      <c r="H145" s="34" t="s">
        <v>14</v>
      </c>
      <c r="I145" s="34" t="s">
        <v>14</v>
      </c>
    </row>
    <row r="146" spans="1:10" s="19" customFormat="1" ht="27.95" customHeight="1">
      <c r="A146" s="35"/>
      <c r="B146" s="71" t="s">
        <v>71</v>
      </c>
      <c r="C146" s="16">
        <v>40</v>
      </c>
      <c r="D146" s="13">
        <v>2.2400000000000002</v>
      </c>
      <c r="E146" s="13">
        <v>0.44</v>
      </c>
      <c r="F146" s="13">
        <v>19.760000000000002</v>
      </c>
      <c r="G146" s="13">
        <v>91.96</v>
      </c>
      <c r="H146" s="10" t="s">
        <v>14</v>
      </c>
      <c r="I146" s="10" t="s">
        <v>14</v>
      </c>
    </row>
    <row r="147" spans="1:10" s="4" customFormat="1" ht="27.95" customHeight="1">
      <c r="A147" s="59"/>
      <c r="B147" s="73" t="s">
        <v>66</v>
      </c>
      <c r="C147" s="17">
        <f>SUM(C141:C146)</f>
        <v>670</v>
      </c>
      <c r="D147" s="30">
        <f>SUM(D141:D146)</f>
        <v>28.58</v>
      </c>
      <c r="E147" s="30">
        <f>SUM(E141:E146)</f>
        <v>17.53</v>
      </c>
      <c r="F147" s="30">
        <f>SUM(F141:F146)</f>
        <v>110.94000000000001</v>
      </c>
      <c r="G147" s="30">
        <f>SUM(G141:G146)</f>
        <v>718.12</v>
      </c>
      <c r="H147" s="44"/>
      <c r="I147" s="44"/>
      <c r="J147" s="89"/>
    </row>
    <row r="148" spans="1:10" s="4" customFormat="1" ht="27.95" customHeight="1">
      <c r="A148" s="56"/>
      <c r="B148" s="102" t="s">
        <v>27</v>
      </c>
      <c r="C148" s="125"/>
      <c r="D148" s="125"/>
      <c r="E148" s="125"/>
      <c r="F148" s="125"/>
      <c r="G148" s="125"/>
    </row>
    <row r="149" spans="1:10" s="4" customFormat="1" ht="27.95" customHeight="1">
      <c r="A149" s="61"/>
      <c r="B149" s="71" t="s">
        <v>89</v>
      </c>
      <c r="C149" s="37">
        <v>100</v>
      </c>
      <c r="D149" s="15">
        <v>0.7</v>
      </c>
      <c r="E149" s="15">
        <v>2</v>
      </c>
      <c r="F149" s="15">
        <v>7</v>
      </c>
      <c r="G149" s="15">
        <v>69.2</v>
      </c>
      <c r="H149" s="36">
        <v>2004</v>
      </c>
      <c r="I149" s="36">
        <v>40</v>
      </c>
    </row>
    <row r="150" spans="1:10" s="96" customFormat="1" ht="27.95" customHeight="1">
      <c r="A150" s="56"/>
      <c r="B150" s="71" t="s">
        <v>85</v>
      </c>
      <c r="C150" s="21">
        <v>250</v>
      </c>
      <c r="D150" s="13">
        <v>4.53</v>
      </c>
      <c r="E150" s="13">
        <v>4.37</v>
      </c>
      <c r="F150" s="13">
        <v>20.93</v>
      </c>
      <c r="G150" s="13">
        <v>173.6</v>
      </c>
      <c r="H150" s="10">
        <v>2005</v>
      </c>
      <c r="I150" s="10">
        <v>206</v>
      </c>
    </row>
    <row r="151" spans="1:10" s="4" customFormat="1" ht="27.95" customHeight="1">
      <c r="A151" s="56"/>
      <c r="B151" s="75" t="s">
        <v>56</v>
      </c>
      <c r="C151" s="12">
        <v>100</v>
      </c>
      <c r="D151" s="13">
        <v>10.35</v>
      </c>
      <c r="E151" s="13">
        <v>12.12</v>
      </c>
      <c r="F151" s="13">
        <v>5.36</v>
      </c>
      <c r="G151" s="13">
        <v>224.5</v>
      </c>
      <c r="H151" s="11">
        <v>2017</v>
      </c>
      <c r="I151" s="11">
        <v>290</v>
      </c>
    </row>
    <row r="152" spans="1:10" s="4" customFormat="1" ht="27.95" customHeight="1">
      <c r="A152" s="55"/>
      <c r="B152" s="72" t="s">
        <v>44</v>
      </c>
      <c r="C152" s="12">
        <v>180</v>
      </c>
      <c r="D152" s="13">
        <v>3.06</v>
      </c>
      <c r="E152" s="13">
        <v>4.8</v>
      </c>
      <c r="F152" s="13">
        <v>22.45</v>
      </c>
      <c r="G152" s="13">
        <v>187.6</v>
      </c>
      <c r="H152" s="11">
        <v>2017</v>
      </c>
      <c r="I152" s="11">
        <v>312</v>
      </c>
    </row>
    <row r="153" spans="1:10" s="4" customFormat="1" ht="27.95" customHeight="1">
      <c r="A153" s="66"/>
      <c r="B153" s="71" t="s">
        <v>13</v>
      </c>
      <c r="C153" s="16">
        <v>40</v>
      </c>
      <c r="D153" s="13">
        <v>2.2400000000000002</v>
      </c>
      <c r="E153" s="13">
        <v>0.44</v>
      </c>
      <c r="F153" s="13">
        <v>19.760000000000002</v>
      </c>
      <c r="G153" s="13">
        <v>91.96</v>
      </c>
      <c r="H153" s="10" t="s">
        <v>14</v>
      </c>
      <c r="I153" s="10" t="s">
        <v>14</v>
      </c>
    </row>
    <row r="154" spans="1:10" s="4" customFormat="1" ht="27.95" customHeight="1">
      <c r="A154" s="35"/>
      <c r="B154" s="81" t="s">
        <v>21</v>
      </c>
      <c r="C154" s="42">
        <v>200</v>
      </c>
      <c r="D154" s="43">
        <v>0.04</v>
      </c>
      <c r="E154" s="43">
        <v>0</v>
      </c>
      <c r="F154" s="43">
        <v>24.76</v>
      </c>
      <c r="G154" s="43">
        <v>94.2</v>
      </c>
      <c r="H154" s="22">
        <v>2017</v>
      </c>
      <c r="I154" s="22">
        <v>349</v>
      </c>
    </row>
    <row r="155" spans="1:10" s="4" customFormat="1" ht="27.95" customHeight="1">
      <c r="A155" s="59"/>
      <c r="B155" s="73" t="s">
        <v>66</v>
      </c>
      <c r="C155" s="17">
        <f t="shared" ref="C155:G155" si="15">SUM(C149:C154)</f>
        <v>870</v>
      </c>
      <c r="D155" s="18">
        <f t="shared" si="15"/>
        <v>20.92</v>
      </c>
      <c r="E155" s="18">
        <f t="shared" si="15"/>
        <v>23.73</v>
      </c>
      <c r="F155" s="18">
        <f t="shared" si="15"/>
        <v>100.26</v>
      </c>
      <c r="G155" s="18">
        <f t="shared" si="15"/>
        <v>841.06000000000006</v>
      </c>
      <c r="H155" s="40"/>
      <c r="I155" s="40"/>
    </row>
    <row r="156" spans="1:10" s="4" customFormat="1" ht="27.95" customHeight="1">
      <c r="A156" s="56"/>
      <c r="B156" s="102" t="s">
        <v>57</v>
      </c>
      <c r="C156" s="103"/>
      <c r="D156" s="103"/>
      <c r="E156" s="103"/>
      <c r="F156" s="103"/>
      <c r="G156" s="103"/>
      <c r="H156" s="19"/>
      <c r="I156" s="19"/>
    </row>
    <row r="157" spans="1:10" s="4" customFormat="1" ht="27.95" customHeight="1">
      <c r="A157" s="61"/>
      <c r="B157" s="85" t="s">
        <v>1</v>
      </c>
      <c r="C157" s="106" t="s">
        <v>4</v>
      </c>
      <c r="D157" s="108" t="s">
        <v>5</v>
      </c>
      <c r="E157" s="109"/>
      <c r="F157" s="109"/>
      <c r="G157" s="110"/>
      <c r="H157" s="115" t="s">
        <v>2</v>
      </c>
      <c r="I157" s="115" t="s">
        <v>3</v>
      </c>
    </row>
    <row r="158" spans="1:10" s="4" customFormat="1" ht="57.75" customHeight="1">
      <c r="A158" s="56"/>
      <c r="B158" s="86"/>
      <c r="C158" s="107"/>
      <c r="D158" s="18" t="s">
        <v>6</v>
      </c>
      <c r="E158" s="18" t="s">
        <v>7</v>
      </c>
      <c r="F158" s="18" t="s">
        <v>8</v>
      </c>
      <c r="G158" s="18" t="s">
        <v>9</v>
      </c>
      <c r="H158" s="116"/>
      <c r="I158" s="116"/>
    </row>
    <row r="159" spans="1:10" s="19" customFormat="1" ht="27.95" customHeight="1">
      <c r="A159" s="60"/>
      <c r="B159" s="104" t="s">
        <v>24</v>
      </c>
      <c r="C159" s="105"/>
      <c r="D159" s="105"/>
      <c r="E159" s="105"/>
      <c r="F159" s="105"/>
      <c r="G159" s="105"/>
    </row>
    <row r="160" spans="1:10" s="19" customFormat="1" ht="27.95" customHeight="1">
      <c r="A160" s="60"/>
      <c r="B160" s="82" t="s">
        <v>100</v>
      </c>
      <c r="C160" s="32">
        <v>100</v>
      </c>
      <c r="D160" s="13">
        <v>13.98</v>
      </c>
      <c r="E160" s="13">
        <v>27.67</v>
      </c>
      <c r="F160" s="13">
        <v>18.29</v>
      </c>
      <c r="G160" s="13">
        <v>269.33</v>
      </c>
      <c r="H160" s="10">
        <v>2010</v>
      </c>
      <c r="I160" s="10" t="s">
        <v>74</v>
      </c>
    </row>
    <row r="161" spans="1:9" s="19" customFormat="1" ht="27.95" customHeight="1">
      <c r="A161" s="60"/>
      <c r="B161" s="82" t="s">
        <v>31</v>
      </c>
      <c r="C161" s="11">
        <v>200</v>
      </c>
      <c r="D161" s="13">
        <f>3.67*200/150</f>
        <v>4.8933333333333335</v>
      </c>
      <c r="E161" s="13">
        <v>6.23</v>
      </c>
      <c r="F161" s="13">
        <v>44.89</v>
      </c>
      <c r="G161" s="13">
        <v>267.95999999999998</v>
      </c>
      <c r="H161" s="11">
        <v>2017</v>
      </c>
      <c r="I161" s="11">
        <v>304</v>
      </c>
    </row>
    <row r="162" spans="1:9" s="19" customFormat="1" ht="27.95" customHeight="1">
      <c r="A162" s="35"/>
      <c r="B162" s="72" t="s">
        <v>15</v>
      </c>
      <c r="C162" s="12">
        <v>200</v>
      </c>
      <c r="D162" s="13">
        <v>0.2</v>
      </c>
      <c r="E162" s="13">
        <v>0</v>
      </c>
      <c r="F162" s="13">
        <v>14</v>
      </c>
      <c r="G162" s="13">
        <v>28</v>
      </c>
      <c r="H162" s="11">
        <v>2017</v>
      </c>
      <c r="I162" s="11">
        <v>376</v>
      </c>
    </row>
    <row r="163" spans="1:9" s="4" customFormat="1" ht="27.95" customHeight="1">
      <c r="A163" s="49"/>
      <c r="B163" s="71" t="s">
        <v>71</v>
      </c>
      <c r="C163" s="16">
        <v>50</v>
      </c>
      <c r="D163" s="13">
        <v>2.2400000000000002</v>
      </c>
      <c r="E163" s="13">
        <v>0.44</v>
      </c>
      <c r="F163" s="13">
        <v>19.760000000000002</v>
      </c>
      <c r="G163" s="13">
        <v>91.96</v>
      </c>
      <c r="H163" s="11" t="s">
        <v>14</v>
      </c>
      <c r="I163" s="11" t="s">
        <v>14</v>
      </c>
    </row>
    <row r="164" spans="1:9" s="4" customFormat="1" ht="27.95" customHeight="1">
      <c r="A164" s="49"/>
      <c r="B164" s="73" t="s">
        <v>66</v>
      </c>
      <c r="C164" s="17">
        <f>SUM(C160:C163)</f>
        <v>550</v>
      </c>
      <c r="D164" s="18">
        <f t="shared" ref="D164:G164" si="16">SUM(D160:D163)</f>
        <v>21.313333333333333</v>
      </c>
      <c r="E164" s="18">
        <f t="shared" si="16"/>
        <v>34.340000000000003</v>
      </c>
      <c r="F164" s="18">
        <f t="shared" si="16"/>
        <v>96.940000000000012</v>
      </c>
      <c r="G164" s="18">
        <f t="shared" si="16"/>
        <v>657.25</v>
      </c>
      <c r="H164" s="40"/>
      <c r="I164" s="40"/>
    </row>
    <row r="165" spans="1:9" s="19" customFormat="1" ht="27.95" customHeight="1">
      <c r="A165" s="67"/>
      <c r="B165" s="102" t="s">
        <v>27</v>
      </c>
      <c r="C165" s="103"/>
      <c r="D165" s="103"/>
      <c r="E165" s="103"/>
      <c r="F165" s="103"/>
      <c r="G165" s="103"/>
      <c r="H165" s="4"/>
      <c r="I165" s="4"/>
    </row>
    <row r="166" spans="1:9" s="4" customFormat="1" ht="50.25" customHeight="1">
      <c r="A166" s="46"/>
      <c r="B166" s="72" t="s">
        <v>101</v>
      </c>
      <c r="C166" s="12">
        <v>100</v>
      </c>
      <c r="D166" s="13">
        <v>1.56</v>
      </c>
      <c r="E166" s="13">
        <v>3</v>
      </c>
      <c r="F166" s="13">
        <v>1.86</v>
      </c>
      <c r="G166" s="13">
        <v>82.4</v>
      </c>
      <c r="H166" s="11">
        <v>2005</v>
      </c>
      <c r="I166" s="11">
        <v>79</v>
      </c>
    </row>
    <row r="167" spans="1:9" s="4" customFormat="1" ht="27.95" customHeight="1">
      <c r="A167" s="56"/>
      <c r="B167" s="72" t="s">
        <v>64</v>
      </c>
      <c r="C167" s="37">
        <v>250</v>
      </c>
      <c r="D167" s="41">
        <v>1.46</v>
      </c>
      <c r="E167" s="41">
        <v>3.93</v>
      </c>
      <c r="F167" s="41">
        <v>10.19</v>
      </c>
      <c r="G167" s="41">
        <v>82</v>
      </c>
      <c r="H167" s="34">
        <v>2005</v>
      </c>
      <c r="I167" s="10">
        <v>170</v>
      </c>
    </row>
    <row r="168" spans="1:9" s="4" customFormat="1" ht="27.95" customHeight="1">
      <c r="A168" s="56"/>
      <c r="B168" s="75" t="s">
        <v>19</v>
      </c>
      <c r="C168" s="12">
        <v>100</v>
      </c>
      <c r="D168" s="13">
        <v>23.8</v>
      </c>
      <c r="E168" s="13">
        <v>19.52</v>
      </c>
      <c r="F168" s="13">
        <v>5.74</v>
      </c>
      <c r="G168" s="13">
        <v>203</v>
      </c>
      <c r="H168" s="11">
        <v>2017</v>
      </c>
      <c r="I168" s="11">
        <v>290</v>
      </c>
    </row>
    <row r="169" spans="1:9" s="4" customFormat="1" ht="27.95" customHeight="1">
      <c r="A169" s="55"/>
      <c r="B169" s="79" t="s">
        <v>20</v>
      </c>
      <c r="C169" s="34">
        <v>200</v>
      </c>
      <c r="D169" s="13">
        <v>5.0999999999999996</v>
      </c>
      <c r="E169" s="13">
        <f>5.17*200/150</f>
        <v>6.8933333333333335</v>
      </c>
      <c r="F169" s="13">
        <v>47.76</v>
      </c>
      <c r="G169" s="13">
        <v>261.54000000000002</v>
      </c>
      <c r="H169" s="22">
        <v>2017</v>
      </c>
      <c r="I169" s="22">
        <v>302</v>
      </c>
    </row>
    <row r="170" spans="1:9" s="4" customFormat="1" ht="27.95" customHeight="1">
      <c r="A170" s="66"/>
      <c r="B170" s="72" t="s">
        <v>32</v>
      </c>
      <c r="C170" s="12">
        <v>200</v>
      </c>
      <c r="D170" s="13">
        <v>0.2</v>
      </c>
      <c r="E170" s="13">
        <v>0.2</v>
      </c>
      <c r="F170" s="13">
        <v>22.3</v>
      </c>
      <c r="G170" s="13">
        <v>110</v>
      </c>
      <c r="H170" s="11">
        <v>2017</v>
      </c>
      <c r="I170" s="11">
        <v>342</v>
      </c>
    </row>
    <row r="171" spans="1:9" s="4" customFormat="1" ht="27.95" customHeight="1">
      <c r="A171" s="35"/>
      <c r="B171" s="71" t="s">
        <v>71</v>
      </c>
      <c r="C171" s="16">
        <v>40</v>
      </c>
      <c r="D171" s="13">
        <v>2.2400000000000002</v>
      </c>
      <c r="E171" s="13">
        <v>0.44</v>
      </c>
      <c r="F171" s="13">
        <v>19.760000000000002</v>
      </c>
      <c r="G171" s="13">
        <v>91.96</v>
      </c>
      <c r="H171" s="11" t="s">
        <v>14</v>
      </c>
      <c r="I171" s="11" t="s">
        <v>14</v>
      </c>
    </row>
    <row r="172" spans="1:9" s="4" customFormat="1" ht="27.95" customHeight="1">
      <c r="A172" s="56"/>
      <c r="B172" s="73" t="s">
        <v>66</v>
      </c>
      <c r="C172" s="17">
        <f>SUM(C166:C171)</f>
        <v>890</v>
      </c>
      <c r="D172" s="18">
        <f>SUM(D166:D171)</f>
        <v>34.360000000000007</v>
      </c>
      <c r="E172" s="18">
        <f t="shared" ref="E172:G172" si="17">SUM(E166:E171)</f>
        <v>33.983333333333334</v>
      </c>
      <c r="F172" s="18">
        <f t="shared" si="17"/>
        <v>107.61</v>
      </c>
      <c r="G172" s="18">
        <f t="shared" si="17"/>
        <v>830.90000000000009</v>
      </c>
      <c r="H172" s="40"/>
      <c r="I172" s="40"/>
    </row>
    <row r="173" spans="1:9" s="4" customFormat="1" ht="27.95" customHeight="1">
      <c r="A173" s="62"/>
      <c r="B173" s="102" t="s">
        <v>58</v>
      </c>
      <c r="C173" s="103"/>
      <c r="D173" s="103"/>
      <c r="E173" s="103"/>
      <c r="F173" s="103"/>
      <c r="G173" s="103"/>
      <c r="H173" s="19"/>
      <c r="I173" s="19"/>
    </row>
    <row r="174" spans="1:9" s="4" customFormat="1" ht="27.95" customHeight="1">
      <c r="A174" s="56"/>
      <c r="B174" s="85" t="s">
        <v>1</v>
      </c>
      <c r="C174" s="106" t="s">
        <v>4</v>
      </c>
      <c r="D174" s="108" t="s">
        <v>5</v>
      </c>
      <c r="E174" s="109"/>
      <c r="F174" s="109"/>
      <c r="G174" s="110"/>
      <c r="H174" s="115" t="s">
        <v>2</v>
      </c>
      <c r="I174" s="115" t="s">
        <v>3</v>
      </c>
    </row>
    <row r="175" spans="1:9" s="4" customFormat="1" ht="50.25" customHeight="1">
      <c r="A175" s="56"/>
      <c r="B175" s="86"/>
      <c r="C175" s="107"/>
      <c r="D175" s="18" t="s">
        <v>6</v>
      </c>
      <c r="E175" s="18" t="s">
        <v>7</v>
      </c>
      <c r="F175" s="18" t="s">
        <v>8</v>
      </c>
      <c r="G175" s="18" t="s">
        <v>9</v>
      </c>
      <c r="H175" s="116"/>
      <c r="I175" s="116"/>
    </row>
    <row r="176" spans="1:9" s="19" customFormat="1" ht="27.95" customHeight="1">
      <c r="A176" s="60"/>
      <c r="B176" s="102" t="s">
        <v>24</v>
      </c>
      <c r="C176" s="103"/>
      <c r="D176" s="103"/>
      <c r="E176" s="103"/>
      <c r="F176" s="103"/>
      <c r="G176" s="103"/>
    </row>
    <row r="177" spans="1:9" s="19" customFormat="1" ht="27.95" customHeight="1">
      <c r="A177" s="60"/>
      <c r="B177" s="71" t="s">
        <v>95</v>
      </c>
      <c r="C177" s="12">
        <v>250</v>
      </c>
      <c r="D177" s="13">
        <v>25.7</v>
      </c>
      <c r="E177" s="13">
        <v>14.5</v>
      </c>
      <c r="F177" s="13">
        <v>88.7</v>
      </c>
      <c r="G177" s="13">
        <v>755.03</v>
      </c>
      <c r="H177" s="34">
        <v>2011</v>
      </c>
      <c r="I177" s="34">
        <v>391</v>
      </c>
    </row>
    <row r="178" spans="1:9" s="19" customFormat="1" ht="27.95" customHeight="1">
      <c r="A178" s="60"/>
      <c r="B178" s="71" t="s">
        <v>13</v>
      </c>
      <c r="C178" s="16">
        <v>40</v>
      </c>
      <c r="D178" s="13">
        <v>2.2400000000000002</v>
      </c>
      <c r="E178" s="13">
        <v>0.44</v>
      </c>
      <c r="F178" s="13">
        <v>19.760000000000002</v>
      </c>
      <c r="G178" s="13">
        <v>91.96</v>
      </c>
      <c r="H178" s="11" t="s">
        <v>14</v>
      </c>
      <c r="I178" s="11" t="s">
        <v>14</v>
      </c>
    </row>
    <row r="179" spans="1:9" s="19" customFormat="1" ht="27.95" customHeight="1">
      <c r="A179" s="35"/>
      <c r="B179" s="72" t="s">
        <v>51</v>
      </c>
      <c r="C179" s="12">
        <v>40</v>
      </c>
      <c r="D179" s="13">
        <v>4.74</v>
      </c>
      <c r="E179" s="13">
        <v>0.6</v>
      </c>
      <c r="F179" s="13">
        <v>28.98</v>
      </c>
      <c r="G179" s="13">
        <v>140.28</v>
      </c>
      <c r="H179" s="34" t="s">
        <v>14</v>
      </c>
      <c r="I179" s="34" t="s">
        <v>14</v>
      </c>
    </row>
    <row r="180" spans="1:9" s="4" customFormat="1" ht="27.95" customHeight="1">
      <c r="A180" s="49"/>
      <c r="B180" s="72" t="s">
        <v>26</v>
      </c>
      <c r="C180" s="12">
        <v>100</v>
      </c>
      <c r="D180" s="13">
        <v>0.4</v>
      </c>
      <c r="E180" s="13">
        <v>0.4</v>
      </c>
      <c r="F180" s="13">
        <v>9.8000000000000007</v>
      </c>
      <c r="G180" s="13">
        <v>47</v>
      </c>
      <c r="H180" s="11">
        <v>2005</v>
      </c>
      <c r="I180" s="11">
        <v>847</v>
      </c>
    </row>
    <row r="181" spans="1:9" s="4" customFormat="1" ht="27.95" customHeight="1">
      <c r="A181" s="49"/>
      <c r="B181" s="76" t="s">
        <v>45</v>
      </c>
      <c r="C181" s="11">
        <v>200</v>
      </c>
      <c r="D181" s="13">
        <v>0.13</v>
      </c>
      <c r="E181" s="13">
        <v>0.02</v>
      </c>
      <c r="F181" s="13">
        <v>10.25</v>
      </c>
      <c r="G181" s="13">
        <v>41.68</v>
      </c>
      <c r="H181" s="10">
        <v>2017</v>
      </c>
      <c r="I181" s="10">
        <v>377</v>
      </c>
    </row>
    <row r="182" spans="1:9" s="19" customFormat="1" ht="27.95" customHeight="1">
      <c r="A182" s="35"/>
      <c r="B182" s="73" t="s">
        <v>66</v>
      </c>
      <c r="C182" s="12">
        <f>SUM(C177:C181)</f>
        <v>630</v>
      </c>
      <c r="D182" s="13">
        <f>SUM(D177:D181)</f>
        <v>33.21</v>
      </c>
      <c r="E182" s="13">
        <f>SUM(E177:E181)</f>
        <v>15.959999999999999</v>
      </c>
      <c r="F182" s="13">
        <f>SUM(F177:F181)</f>
        <v>157.49</v>
      </c>
      <c r="G182" s="13">
        <f>SUM(G177:G181)</f>
        <v>1075.95</v>
      </c>
      <c r="H182" s="44"/>
      <c r="I182" s="44"/>
    </row>
    <row r="183" spans="1:9" s="4" customFormat="1" ht="27.95" customHeight="1">
      <c r="A183" s="59"/>
      <c r="B183" s="119" t="s">
        <v>27</v>
      </c>
      <c r="C183" s="103"/>
      <c r="D183" s="103"/>
      <c r="E183" s="103"/>
      <c r="F183" s="103"/>
      <c r="G183" s="103"/>
    </row>
    <row r="184" spans="1:9" s="4" customFormat="1" ht="27.95" customHeight="1">
      <c r="A184" s="55"/>
      <c r="B184" s="72" t="s">
        <v>41</v>
      </c>
      <c r="C184" s="12">
        <v>100</v>
      </c>
      <c r="D184" s="13">
        <v>1.08</v>
      </c>
      <c r="E184" s="13">
        <v>0.18</v>
      </c>
      <c r="F184" s="13">
        <v>8.6199999999999992</v>
      </c>
      <c r="G184" s="13">
        <v>60.6</v>
      </c>
      <c r="H184" s="11">
        <v>2010</v>
      </c>
      <c r="I184" s="11">
        <v>38</v>
      </c>
    </row>
    <row r="185" spans="1:9" s="4" customFormat="1" ht="27.95" customHeight="1">
      <c r="A185" s="56"/>
      <c r="B185" s="72" t="s">
        <v>103</v>
      </c>
      <c r="C185" s="12">
        <v>250</v>
      </c>
      <c r="D185" s="13">
        <v>1.87</v>
      </c>
      <c r="E185" s="13">
        <v>2.2599999999999998</v>
      </c>
      <c r="F185" s="13">
        <v>23.31</v>
      </c>
      <c r="G185" s="13">
        <v>168.2</v>
      </c>
      <c r="H185" s="34">
        <v>2017</v>
      </c>
      <c r="I185" s="34">
        <v>97</v>
      </c>
    </row>
    <row r="186" spans="1:9" s="96" customFormat="1" ht="27.95" customHeight="1">
      <c r="A186" s="56"/>
      <c r="B186" s="74" t="s">
        <v>75</v>
      </c>
      <c r="C186" s="12">
        <v>100</v>
      </c>
      <c r="D186" s="13">
        <v>15.55</v>
      </c>
      <c r="E186" s="13">
        <v>24.58</v>
      </c>
      <c r="F186" s="13">
        <v>27.54</v>
      </c>
      <c r="G186" s="13">
        <v>265.5</v>
      </c>
      <c r="H186" s="10">
        <v>2010</v>
      </c>
      <c r="I186" s="10">
        <v>284</v>
      </c>
    </row>
    <row r="187" spans="1:9" s="4" customFormat="1" ht="27.95" customHeight="1">
      <c r="A187" s="61"/>
      <c r="B187" s="72" t="s">
        <v>38</v>
      </c>
      <c r="C187" s="12">
        <v>180</v>
      </c>
      <c r="D187" s="13">
        <v>5.52</v>
      </c>
      <c r="E187" s="13">
        <v>4.5199999999999996</v>
      </c>
      <c r="F187" s="13">
        <v>26.45</v>
      </c>
      <c r="G187" s="13">
        <v>168.45</v>
      </c>
      <c r="H187" s="11">
        <v>2017</v>
      </c>
      <c r="I187" s="11">
        <v>202</v>
      </c>
    </row>
    <row r="188" spans="1:9" s="4" customFormat="1" ht="27.95" customHeight="1">
      <c r="A188" s="66"/>
      <c r="B188" s="71" t="s">
        <v>76</v>
      </c>
      <c r="C188" s="16">
        <v>200</v>
      </c>
      <c r="D188" s="13">
        <v>1</v>
      </c>
      <c r="E188" s="13">
        <v>0.2</v>
      </c>
      <c r="F188" s="13">
        <v>19.760000000000002</v>
      </c>
      <c r="G188" s="13">
        <v>83.4</v>
      </c>
      <c r="H188" s="10">
        <v>2011</v>
      </c>
      <c r="I188" s="10">
        <v>389</v>
      </c>
    </row>
    <row r="189" spans="1:9" s="4" customFormat="1" ht="27.95" customHeight="1">
      <c r="A189" s="58"/>
      <c r="B189" s="71" t="s">
        <v>71</v>
      </c>
      <c r="C189" s="16">
        <v>40</v>
      </c>
      <c r="D189" s="13">
        <v>2.2400000000000002</v>
      </c>
      <c r="E189" s="13">
        <v>0.44</v>
      </c>
      <c r="F189" s="13">
        <v>19.760000000000002</v>
      </c>
      <c r="G189" s="13">
        <v>91.96</v>
      </c>
      <c r="H189" s="34" t="s">
        <v>14</v>
      </c>
      <c r="I189" s="34" t="s">
        <v>14</v>
      </c>
    </row>
    <row r="190" spans="1:9" s="4" customFormat="1" ht="27.95" customHeight="1">
      <c r="A190" s="56"/>
      <c r="B190" s="73" t="s">
        <v>66</v>
      </c>
      <c r="C190" s="12">
        <f>SUM(C184:C189)</f>
        <v>870</v>
      </c>
      <c r="D190" s="13">
        <f t="shared" ref="D190:G190" si="18">SUM(D184:D189)</f>
        <v>27.259999999999998</v>
      </c>
      <c r="E190" s="13">
        <f t="shared" si="18"/>
        <v>32.18</v>
      </c>
      <c r="F190" s="13">
        <f t="shared" si="18"/>
        <v>125.44000000000001</v>
      </c>
      <c r="G190" s="13">
        <f t="shared" si="18"/>
        <v>838.11</v>
      </c>
      <c r="H190" s="44"/>
      <c r="I190" s="44"/>
    </row>
    <row r="191" spans="1:9" s="4" customFormat="1" ht="27.95" customHeight="1">
      <c r="A191" s="56"/>
      <c r="B191" s="102" t="s">
        <v>59</v>
      </c>
      <c r="C191" s="103"/>
      <c r="D191" s="103"/>
      <c r="E191" s="103"/>
      <c r="F191" s="103"/>
      <c r="G191" s="103"/>
      <c r="H191" s="19"/>
      <c r="I191" s="19"/>
    </row>
    <row r="192" spans="1:9" s="4" customFormat="1" ht="27.95" customHeight="1">
      <c r="A192" s="56"/>
      <c r="B192" s="85" t="s">
        <v>1</v>
      </c>
      <c r="C192" s="106" t="s">
        <v>4</v>
      </c>
      <c r="D192" s="108" t="s">
        <v>5</v>
      </c>
      <c r="E192" s="109"/>
      <c r="F192" s="109"/>
      <c r="G192" s="110"/>
      <c r="H192" s="115" t="s">
        <v>2</v>
      </c>
      <c r="I192" s="115" t="s">
        <v>3</v>
      </c>
    </row>
    <row r="193" spans="1:9" s="19" customFormat="1" ht="54" customHeight="1">
      <c r="A193" s="60"/>
      <c r="B193" s="86"/>
      <c r="C193" s="107"/>
      <c r="D193" s="18" t="s">
        <v>6</v>
      </c>
      <c r="E193" s="18" t="s">
        <v>7</v>
      </c>
      <c r="F193" s="18" t="s">
        <v>8</v>
      </c>
      <c r="G193" s="18" t="s">
        <v>9</v>
      </c>
      <c r="H193" s="116"/>
      <c r="I193" s="116"/>
    </row>
    <row r="194" spans="1:9" s="19" customFormat="1" ht="27.95" customHeight="1">
      <c r="A194" s="60"/>
      <c r="B194" s="102" t="s">
        <v>60</v>
      </c>
      <c r="C194" s="103"/>
      <c r="D194" s="103"/>
      <c r="E194" s="103"/>
      <c r="F194" s="103"/>
      <c r="G194" s="103"/>
    </row>
    <row r="195" spans="1:9" s="19" customFormat="1" ht="27.95" customHeight="1">
      <c r="A195" s="60"/>
      <c r="B195" s="78" t="s">
        <v>90</v>
      </c>
      <c r="C195" s="12">
        <v>250</v>
      </c>
      <c r="D195" s="13">
        <v>10.44</v>
      </c>
      <c r="E195" s="13">
        <v>11.11</v>
      </c>
      <c r="F195" s="13">
        <v>56.3</v>
      </c>
      <c r="G195" s="13">
        <v>383.75</v>
      </c>
      <c r="H195" s="10">
        <v>2010</v>
      </c>
      <c r="I195" s="10">
        <v>177</v>
      </c>
    </row>
    <row r="196" spans="1:9" s="19" customFormat="1" ht="27.95" customHeight="1">
      <c r="A196" s="60"/>
      <c r="B196" s="78" t="s">
        <v>62</v>
      </c>
      <c r="C196" s="47">
        <v>15</v>
      </c>
      <c r="D196" s="13">
        <v>3.48</v>
      </c>
      <c r="E196" s="13">
        <v>4.43</v>
      </c>
      <c r="F196" s="13">
        <v>12.3</v>
      </c>
      <c r="G196" s="13">
        <v>54.6</v>
      </c>
      <c r="H196" s="34">
        <v>2017</v>
      </c>
      <c r="I196" s="34">
        <v>15</v>
      </c>
    </row>
    <row r="197" spans="1:9" s="19" customFormat="1" ht="27.95" customHeight="1">
      <c r="A197" s="35"/>
      <c r="B197" s="78" t="s">
        <v>51</v>
      </c>
      <c r="C197" s="47">
        <v>60</v>
      </c>
      <c r="D197" s="13">
        <v>4.74</v>
      </c>
      <c r="E197" s="13">
        <v>0.6</v>
      </c>
      <c r="F197" s="13">
        <v>28.98</v>
      </c>
      <c r="G197" s="13">
        <v>140.28</v>
      </c>
      <c r="H197" s="34" t="s">
        <v>14</v>
      </c>
      <c r="I197" s="34" t="s">
        <v>14</v>
      </c>
    </row>
    <row r="198" spans="1:9" s="4" customFormat="1" ht="27.95" customHeight="1">
      <c r="A198" s="49"/>
      <c r="B198" s="76" t="s">
        <v>47</v>
      </c>
      <c r="C198" s="12">
        <v>200</v>
      </c>
      <c r="D198" s="13">
        <v>3.52</v>
      </c>
      <c r="E198" s="13">
        <v>3.72</v>
      </c>
      <c r="F198" s="13">
        <v>25.49</v>
      </c>
      <c r="G198" s="13">
        <v>145.19999999999999</v>
      </c>
      <c r="H198" s="12">
        <v>2017</v>
      </c>
      <c r="I198" s="12">
        <v>382</v>
      </c>
    </row>
    <row r="199" spans="1:9" s="4" customFormat="1" ht="27.95" customHeight="1">
      <c r="A199" s="49"/>
      <c r="B199" s="72" t="s">
        <v>34</v>
      </c>
      <c r="C199" s="12">
        <v>95</v>
      </c>
      <c r="D199" s="13">
        <v>1.9</v>
      </c>
      <c r="E199" s="13">
        <v>1.4</v>
      </c>
      <c r="F199" s="13">
        <v>2.9</v>
      </c>
      <c r="G199" s="13">
        <v>45.6</v>
      </c>
      <c r="H199" s="11" t="s">
        <v>14</v>
      </c>
      <c r="I199" s="11" t="s">
        <v>14</v>
      </c>
    </row>
    <row r="200" spans="1:9" s="19" customFormat="1" ht="27.95" customHeight="1">
      <c r="A200" s="35"/>
      <c r="B200" s="73" t="s">
        <v>66</v>
      </c>
      <c r="C200" s="17">
        <f t="shared" ref="C200:G200" si="19">SUM(C195:C199)</f>
        <v>620</v>
      </c>
      <c r="D200" s="94">
        <f t="shared" si="19"/>
        <v>24.08</v>
      </c>
      <c r="E200" s="94">
        <f t="shared" si="19"/>
        <v>21.259999999999998</v>
      </c>
      <c r="F200" s="94">
        <f t="shared" si="19"/>
        <v>125.97</v>
      </c>
      <c r="G200" s="94">
        <f t="shared" si="19"/>
        <v>769.43</v>
      </c>
      <c r="H200" s="10"/>
      <c r="I200" s="10"/>
    </row>
    <row r="201" spans="1:9" s="19" customFormat="1" ht="27.95" customHeight="1">
      <c r="A201" s="59"/>
      <c r="B201" s="119" t="s">
        <v>27</v>
      </c>
      <c r="C201" s="103"/>
      <c r="D201" s="103"/>
      <c r="E201" s="103"/>
      <c r="F201" s="103"/>
      <c r="G201" s="103"/>
      <c r="H201" s="4"/>
      <c r="I201" s="4"/>
    </row>
    <row r="202" spans="1:9" s="4" customFormat="1" ht="27.95" customHeight="1">
      <c r="A202" s="56"/>
      <c r="B202" s="79" t="s">
        <v>63</v>
      </c>
      <c r="C202" s="47">
        <v>100</v>
      </c>
      <c r="D202" s="13">
        <v>2.16</v>
      </c>
      <c r="E202" s="13">
        <v>6.19</v>
      </c>
      <c r="F202" s="13">
        <v>4.72</v>
      </c>
      <c r="G202" s="13">
        <v>79.099999999999994</v>
      </c>
      <c r="H202" s="10">
        <v>2010</v>
      </c>
      <c r="I202" s="10">
        <v>112</v>
      </c>
    </row>
    <row r="203" spans="1:9" s="4" customFormat="1" ht="27.95" customHeight="1">
      <c r="A203" s="56"/>
      <c r="B203" s="79" t="s">
        <v>77</v>
      </c>
      <c r="C203" s="21">
        <v>250</v>
      </c>
      <c r="D203" s="13">
        <v>1.95</v>
      </c>
      <c r="E203" s="13">
        <v>19.86</v>
      </c>
      <c r="F203" s="13">
        <v>36.85</v>
      </c>
      <c r="G203" s="13">
        <v>346.65</v>
      </c>
      <c r="H203" s="10">
        <v>2011</v>
      </c>
      <c r="I203" s="10">
        <v>81</v>
      </c>
    </row>
    <row r="204" spans="1:9" s="4" customFormat="1" ht="27.95" customHeight="1">
      <c r="A204" s="61"/>
      <c r="B204" s="72" t="s">
        <v>35</v>
      </c>
      <c r="C204" s="12">
        <v>250</v>
      </c>
      <c r="D204" s="13">
        <v>15.21</v>
      </c>
      <c r="E204" s="13">
        <v>6.67</v>
      </c>
      <c r="F204" s="13">
        <v>42.86</v>
      </c>
      <c r="G204" s="13">
        <v>384.34</v>
      </c>
      <c r="H204" s="10">
        <v>2004</v>
      </c>
      <c r="I204" s="10">
        <v>436</v>
      </c>
    </row>
    <row r="205" spans="1:9" s="4" customFormat="1" ht="27.95" customHeight="1">
      <c r="A205" s="56"/>
      <c r="B205" s="72" t="s">
        <v>32</v>
      </c>
      <c r="C205" s="12">
        <v>200</v>
      </c>
      <c r="D205" s="13">
        <v>0.2</v>
      </c>
      <c r="E205" s="13">
        <v>0.2</v>
      </c>
      <c r="F205" s="13">
        <v>22.3</v>
      </c>
      <c r="G205" s="13">
        <v>110</v>
      </c>
      <c r="H205" s="11">
        <v>2017</v>
      </c>
      <c r="I205" s="11">
        <v>342</v>
      </c>
    </row>
    <row r="206" spans="1:9" s="4" customFormat="1" ht="27.95" customHeight="1">
      <c r="A206" s="55"/>
      <c r="B206" s="71" t="s">
        <v>71</v>
      </c>
      <c r="C206" s="16">
        <v>40</v>
      </c>
      <c r="D206" s="13">
        <v>2.2400000000000002</v>
      </c>
      <c r="E206" s="13">
        <v>0.44</v>
      </c>
      <c r="F206" s="13">
        <v>19.760000000000002</v>
      </c>
      <c r="G206" s="13">
        <v>91.96</v>
      </c>
      <c r="H206" s="10" t="s">
        <v>14</v>
      </c>
      <c r="I206" s="10" t="s">
        <v>14</v>
      </c>
    </row>
    <row r="207" spans="1:9" s="4" customFormat="1" ht="27.95" customHeight="1">
      <c r="A207" s="58"/>
      <c r="B207" s="73" t="s">
        <v>66</v>
      </c>
      <c r="C207" s="17">
        <f t="shared" ref="C207:G207" si="20">SUM(C202:C206)</f>
        <v>840</v>
      </c>
      <c r="D207" s="94">
        <f t="shared" si="20"/>
        <v>21.759999999999998</v>
      </c>
      <c r="E207" s="94">
        <f t="shared" si="20"/>
        <v>33.36</v>
      </c>
      <c r="F207" s="94">
        <f t="shared" si="20"/>
        <v>126.49000000000001</v>
      </c>
      <c r="G207" s="94">
        <f t="shared" si="20"/>
        <v>1012.05</v>
      </c>
      <c r="H207" s="44"/>
      <c r="I207" s="44"/>
    </row>
    <row r="208" spans="1:9" s="4" customFormat="1" ht="27.95" customHeight="1">
      <c r="A208" s="56"/>
      <c r="B208" s="102" t="s">
        <v>61</v>
      </c>
      <c r="C208" s="103"/>
      <c r="D208" s="103"/>
      <c r="E208" s="103"/>
      <c r="F208" s="103"/>
      <c r="G208" s="103"/>
      <c r="H208" s="19"/>
      <c r="I208" s="19"/>
    </row>
    <row r="209" spans="1:9" s="4" customFormat="1" ht="27.95" customHeight="1">
      <c r="A209" s="55"/>
      <c r="B209" s="85" t="s">
        <v>1</v>
      </c>
      <c r="C209" s="106" t="s">
        <v>4</v>
      </c>
      <c r="D209" s="108" t="s">
        <v>5</v>
      </c>
      <c r="E209" s="109"/>
      <c r="F209" s="109"/>
      <c r="G209" s="110"/>
      <c r="H209" s="115" t="s">
        <v>2</v>
      </c>
      <c r="I209" s="115" t="s">
        <v>3</v>
      </c>
    </row>
    <row r="210" spans="1:9" s="4" customFormat="1" ht="50.25" customHeight="1">
      <c r="A210" s="55"/>
      <c r="B210" s="86"/>
      <c r="C210" s="107"/>
      <c r="D210" s="18" t="s">
        <v>6</v>
      </c>
      <c r="E210" s="18" t="s">
        <v>7</v>
      </c>
      <c r="F210" s="18" t="s">
        <v>8</v>
      </c>
      <c r="G210" s="18" t="s">
        <v>9</v>
      </c>
      <c r="H210" s="116"/>
      <c r="I210" s="116"/>
    </row>
    <row r="211" spans="1:9" s="19" customFormat="1" ht="27.95" customHeight="1">
      <c r="A211" s="60"/>
      <c r="B211" s="102" t="s">
        <v>60</v>
      </c>
      <c r="C211" s="103"/>
      <c r="D211" s="103"/>
      <c r="E211" s="103"/>
      <c r="F211" s="103"/>
      <c r="G211" s="103"/>
    </row>
    <row r="212" spans="1:9" s="19" customFormat="1" ht="27.95" customHeight="1">
      <c r="A212" s="60"/>
      <c r="B212" s="79" t="s">
        <v>96</v>
      </c>
      <c r="C212" s="11">
        <v>250</v>
      </c>
      <c r="D212" s="13">
        <v>21.75</v>
      </c>
      <c r="E212" s="13">
        <v>48.45</v>
      </c>
      <c r="F212" s="13">
        <v>89.34</v>
      </c>
      <c r="G212" s="13">
        <v>444.17</v>
      </c>
      <c r="H212" s="10">
        <v>2010</v>
      </c>
      <c r="I212" s="10">
        <v>236</v>
      </c>
    </row>
    <row r="213" spans="1:9" s="19" customFormat="1" ht="27.95" customHeight="1">
      <c r="A213" s="60"/>
      <c r="B213" s="72" t="s">
        <v>53</v>
      </c>
      <c r="C213" s="12">
        <v>10</v>
      </c>
      <c r="D213" s="13">
        <v>0</v>
      </c>
      <c r="E213" s="13">
        <v>8.1999999999999993</v>
      </c>
      <c r="F213" s="13">
        <v>1.1000000000000001</v>
      </c>
      <c r="G213" s="13">
        <v>82</v>
      </c>
      <c r="H213" s="34">
        <v>2005</v>
      </c>
      <c r="I213" s="34">
        <v>41</v>
      </c>
    </row>
    <row r="214" spans="1:9" s="19" customFormat="1" ht="27.95" customHeight="1">
      <c r="A214" s="35"/>
      <c r="B214" s="72" t="s">
        <v>51</v>
      </c>
      <c r="C214" s="12">
        <v>50</v>
      </c>
      <c r="D214" s="13">
        <v>4.74</v>
      </c>
      <c r="E214" s="13">
        <v>0.6</v>
      </c>
      <c r="F214" s="13">
        <v>28.98</v>
      </c>
      <c r="G214" s="13">
        <v>140.28</v>
      </c>
      <c r="H214" s="11" t="s">
        <v>14</v>
      </c>
      <c r="I214" s="11" t="s">
        <v>14</v>
      </c>
    </row>
    <row r="215" spans="1:9" s="4" customFormat="1" ht="27.95" customHeight="1">
      <c r="A215" s="49"/>
      <c r="B215" s="76" t="s">
        <v>45</v>
      </c>
      <c r="C215" s="11">
        <v>200</v>
      </c>
      <c r="D215" s="13">
        <v>0.13</v>
      </c>
      <c r="E215" s="13">
        <v>0.02</v>
      </c>
      <c r="F215" s="13">
        <v>10.25</v>
      </c>
      <c r="G215" s="13">
        <v>41.68</v>
      </c>
      <c r="H215" s="44">
        <v>2017</v>
      </c>
      <c r="I215" s="44">
        <v>377</v>
      </c>
    </row>
    <row r="216" spans="1:9" s="4" customFormat="1" ht="27.95" customHeight="1">
      <c r="A216" s="49"/>
      <c r="B216" s="71" t="s">
        <v>71</v>
      </c>
      <c r="C216" s="16">
        <v>40</v>
      </c>
      <c r="D216" s="13">
        <v>2.2400000000000002</v>
      </c>
      <c r="E216" s="13">
        <v>0.44</v>
      </c>
      <c r="F216" s="13">
        <v>19.760000000000002</v>
      </c>
      <c r="G216" s="13">
        <v>91.96</v>
      </c>
      <c r="H216" s="10" t="s">
        <v>14</v>
      </c>
      <c r="I216" s="10" t="s">
        <v>14</v>
      </c>
    </row>
    <row r="217" spans="1:9" s="19" customFormat="1" ht="27.95" customHeight="1">
      <c r="A217" s="35"/>
      <c r="B217" s="73" t="s">
        <v>66</v>
      </c>
      <c r="C217" s="17">
        <f>SUM(C212:C216)</f>
        <v>550</v>
      </c>
      <c r="D217" s="18">
        <f t="shared" ref="D217:G217" si="21">SUM(D212:D216)</f>
        <v>28.86</v>
      </c>
      <c r="E217" s="18">
        <f t="shared" si="21"/>
        <v>57.710000000000008</v>
      </c>
      <c r="F217" s="18">
        <f t="shared" si="21"/>
        <v>149.43</v>
      </c>
      <c r="G217" s="18">
        <f t="shared" si="21"/>
        <v>800.09</v>
      </c>
      <c r="H217" s="95"/>
      <c r="I217" s="95"/>
    </row>
    <row r="218" spans="1:9" s="87" customFormat="1" ht="48.75" customHeight="1">
      <c r="A218" s="59"/>
      <c r="B218" s="127" t="s">
        <v>27</v>
      </c>
      <c r="C218" s="103"/>
      <c r="D218" s="103"/>
      <c r="E218" s="103"/>
      <c r="F218" s="103"/>
      <c r="G218" s="103"/>
      <c r="H218" s="4"/>
      <c r="I218" s="4"/>
    </row>
    <row r="219" spans="1:9" s="4" customFormat="1" ht="27.95" customHeight="1">
      <c r="A219" s="56"/>
      <c r="B219" s="93" t="s">
        <v>91</v>
      </c>
      <c r="C219" s="7">
        <v>100</v>
      </c>
      <c r="D219" s="8">
        <v>1.1000000000000001</v>
      </c>
      <c r="E219" s="8">
        <v>5.3</v>
      </c>
      <c r="F219" s="8">
        <v>4.5999999999999996</v>
      </c>
      <c r="G219" s="8">
        <v>104.3</v>
      </c>
      <c r="H219" s="90">
        <v>2005</v>
      </c>
      <c r="I219" s="6">
        <v>50</v>
      </c>
    </row>
    <row r="220" spans="1:9" s="4" customFormat="1" ht="27.95" customHeight="1">
      <c r="A220" s="56"/>
      <c r="B220" s="93" t="s">
        <v>102</v>
      </c>
      <c r="C220" s="48">
        <v>250</v>
      </c>
      <c r="D220" s="41">
        <v>8.2899999999999991</v>
      </c>
      <c r="E220" s="41">
        <v>18.7</v>
      </c>
      <c r="F220" s="41">
        <v>38.29</v>
      </c>
      <c r="G220" s="41">
        <v>412</v>
      </c>
      <c r="H220" s="91">
        <v>2005</v>
      </c>
      <c r="I220" s="10">
        <v>209</v>
      </c>
    </row>
    <row r="221" spans="1:9" s="4" customFormat="1" ht="27.95" customHeight="1">
      <c r="A221" s="61"/>
      <c r="B221" s="92" t="s">
        <v>108</v>
      </c>
      <c r="C221" s="12">
        <v>120</v>
      </c>
      <c r="D221" s="13">
        <v>11.87</v>
      </c>
      <c r="E221" s="13">
        <v>17.850000000000001</v>
      </c>
      <c r="F221" s="13">
        <v>19.28</v>
      </c>
      <c r="G221" s="13">
        <v>224.65</v>
      </c>
      <c r="H221" s="10">
        <v>2005</v>
      </c>
      <c r="I221" s="10">
        <v>486</v>
      </c>
    </row>
    <row r="222" spans="1:9" s="4" customFormat="1" ht="27.95" customHeight="1">
      <c r="A222" s="55"/>
      <c r="B222" s="72" t="s">
        <v>44</v>
      </c>
      <c r="C222" s="12">
        <v>180</v>
      </c>
      <c r="D222" s="13">
        <v>3.06</v>
      </c>
      <c r="E222" s="13">
        <v>4.8</v>
      </c>
      <c r="F222" s="13">
        <v>22.45</v>
      </c>
      <c r="G222" s="13">
        <v>187.6</v>
      </c>
      <c r="H222" s="11">
        <v>2017</v>
      </c>
      <c r="I222" s="11">
        <v>312</v>
      </c>
    </row>
    <row r="223" spans="1:9" s="19" customFormat="1" ht="27.95" customHeight="1">
      <c r="A223" s="60"/>
      <c r="B223" s="72" t="s">
        <v>49</v>
      </c>
      <c r="C223" s="12">
        <v>200</v>
      </c>
      <c r="D223" s="13">
        <v>0.7</v>
      </c>
      <c r="E223" s="13">
        <v>0.3</v>
      </c>
      <c r="F223" s="13">
        <v>20.2</v>
      </c>
      <c r="G223" s="13">
        <v>98.1</v>
      </c>
      <c r="H223" s="11">
        <v>2011</v>
      </c>
      <c r="I223" s="11">
        <v>388</v>
      </c>
    </row>
    <row r="224" spans="1:9" s="4" customFormat="1" ht="27.95" customHeight="1">
      <c r="A224" s="58"/>
      <c r="B224" s="71" t="s">
        <v>71</v>
      </c>
      <c r="C224" s="16">
        <v>40</v>
      </c>
      <c r="D224" s="13">
        <v>2.2400000000000002</v>
      </c>
      <c r="E224" s="13">
        <v>0.44</v>
      </c>
      <c r="F224" s="13">
        <v>19.760000000000002</v>
      </c>
      <c r="G224" s="13">
        <v>91.96</v>
      </c>
      <c r="H224" s="10" t="s">
        <v>14</v>
      </c>
      <c r="I224" s="10" t="s">
        <v>14</v>
      </c>
    </row>
    <row r="225" spans="1:9" s="9" customFormat="1" ht="27.95" customHeight="1">
      <c r="A225" s="5"/>
      <c r="B225" s="73" t="s">
        <v>66</v>
      </c>
      <c r="C225" s="17">
        <f>SUM(C219:C224)</f>
        <v>890</v>
      </c>
      <c r="D225" s="18">
        <f t="shared" ref="D225:G225" si="22">SUM(D219:D224)</f>
        <v>27.259999999999998</v>
      </c>
      <c r="E225" s="18">
        <f t="shared" si="22"/>
        <v>47.389999999999993</v>
      </c>
      <c r="F225" s="18">
        <f t="shared" si="22"/>
        <v>124.58000000000001</v>
      </c>
      <c r="G225" s="18">
        <f t="shared" si="22"/>
        <v>1118.6099999999999</v>
      </c>
      <c r="H225" s="95"/>
      <c r="I225" s="95"/>
    </row>
    <row r="226" spans="1:9" s="50" customFormat="1" ht="27.95" customHeight="1">
      <c r="B226" s="83"/>
      <c r="C226" s="2"/>
      <c r="D226" s="3"/>
      <c r="E226" s="3"/>
      <c r="F226" s="3"/>
      <c r="G226" s="3"/>
      <c r="H226" s="1"/>
      <c r="I226" s="1"/>
    </row>
    <row r="227" spans="1:9" s="51" customFormat="1" ht="27.95" customHeight="1">
      <c r="B227" s="83"/>
      <c r="C227" s="2"/>
      <c r="D227" s="3"/>
      <c r="E227" s="3"/>
      <c r="F227" s="3"/>
      <c r="G227" s="3"/>
      <c r="H227" s="1"/>
      <c r="I227" s="1"/>
    </row>
    <row r="228" spans="1:9" s="51" customFormat="1" ht="27.95" customHeight="1">
      <c r="B228" s="83"/>
      <c r="C228" s="2"/>
      <c r="D228" s="3"/>
      <c r="E228" s="3"/>
      <c r="F228" s="3"/>
      <c r="G228" s="3"/>
      <c r="H228" s="1"/>
      <c r="I228" s="1"/>
    </row>
  </sheetData>
  <mergeCells count="91">
    <mergeCell ref="H174:H175"/>
    <mergeCell ref="I174:I175"/>
    <mergeCell ref="H192:H193"/>
    <mergeCell ref="I192:I193"/>
    <mergeCell ref="H118:H119"/>
    <mergeCell ref="I118:I119"/>
    <mergeCell ref="H138:H139"/>
    <mergeCell ref="I138:I139"/>
    <mergeCell ref="H157:H158"/>
    <mergeCell ref="I157:I158"/>
    <mergeCell ref="B218:G218"/>
    <mergeCell ref="H27:H28"/>
    <mergeCell ref="I27:I28"/>
    <mergeCell ref="H45:H46"/>
    <mergeCell ref="I45:I46"/>
    <mergeCell ref="H63:H64"/>
    <mergeCell ref="I63:I64"/>
    <mergeCell ref="H82:H83"/>
    <mergeCell ref="I82:I83"/>
    <mergeCell ref="H100:H101"/>
    <mergeCell ref="I100:I101"/>
    <mergeCell ref="H209:H210"/>
    <mergeCell ref="I209:I210"/>
    <mergeCell ref="B109:G109"/>
    <mergeCell ref="B120:G120"/>
    <mergeCell ref="D118:G118"/>
    <mergeCell ref="B84:G84"/>
    <mergeCell ref="B91:G91"/>
    <mergeCell ref="C118:C119"/>
    <mergeCell ref="B201:G201"/>
    <mergeCell ref="B194:G194"/>
    <mergeCell ref="B183:G183"/>
    <mergeCell ref="B128:G128"/>
    <mergeCell ref="B176:G176"/>
    <mergeCell ref="B140:G140"/>
    <mergeCell ref="B148:G148"/>
    <mergeCell ref="C174:C175"/>
    <mergeCell ref="C192:C193"/>
    <mergeCell ref="B102:G102"/>
    <mergeCell ref="B99:G99"/>
    <mergeCell ref="B117:G117"/>
    <mergeCell ref="B137:G137"/>
    <mergeCell ref="C209:C210"/>
    <mergeCell ref="D174:G174"/>
    <mergeCell ref="B191:G191"/>
    <mergeCell ref="D209:G209"/>
    <mergeCell ref="D192:G192"/>
    <mergeCell ref="B208:G208"/>
    <mergeCell ref="B211:G211"/>
    <mergeCell ref="B6:G7"/>
    <mergeCell ref="D8:G8"/>
    <mergeCell ref="B8:B9"/>
    <mergeCell ref="H8:H9"/>
    <mergeCell ref="C82:C83"/>
    <mergeCell ref="D82:G82"/>
    <mergeCell ref="B47:G47"/>
    <mergeCell ref="B54:G54"/>
    <mergeCell ref="B65:G65"/>
    <mergeCell ref="B72:G72"/>
    <mergeCell ref="B63:B64"/>
    <mergeCell ref="C63:C64"/>
    <mergeCell ref="D63:G63"/>
    <mergeCell ref="B82:B83"/>
    <mergeCell ref="B62:G62"/>
    <mergeCell ref="B81:G81"/>
    <mergeCell ref="I8:I9"/>
    <mergeCell ref="B45:B46"/>
    <mergeCell ref="C45:C46"/>
    <mergeCell ref="D45:G45"/>
    <mergeCell ref="C27:C28"/>
    <mergeCell ref="D27:G27"/>
    <mergeCell ref="B27:B28"/>
    <mergeCell ref="B29:G29"/>
    <mergeCell ref="B35:G35"/>
    <mergeCell ref="C8:C9"/>
    <mergeCell ref="B10:G10"/>
    <mergeCell ref="B11:G11"/>
    <mergeCell ref="B18:G18"/>
    <mergeCell ref="B26:G26"/>
    <mergeCell ref="B44:G44"/>
    <mergeCell ref="B156:G156"/>
    <mergeCell ref="C138:C139"/>
    <mergeCell ref="D138:G138"/>
    <mergeCell ref="B100:B101"/>
    <mergeCell ref="C100:C101"/>
    <mergeCell ref="D100:G100"/>
    <mergeCell ref="B173:G173"/>
    <mergeCell ref="B159:G159"/>
    <mergeCell ref="B165:G165"/>
    <mergeCell ref="C157:C158"/>
    <mergeCell ref="D157:G157"/>
  </mergeCells>
  <pageMargins left="0.23622047244094491" right="0.23622047244094491" top="0" bottom="0" header="0.31496062992125984" footer="0.31496062992125984"/>
  <pageSetup paperSize="9" scale="45" orientation="landscape" r:id="rId1"/>
  <rowBreaks count="5" manualBreakCount="5">
    <brk id="43" min="1" max="8" man="1"/>
    <brk id="80" min="1" max="8" man="1"/>
    <brk id="116" min="1" max="8" man="1"/>
    <brk id="155" min="1" max="8" man="1"/>
    <brk id="190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Компьютер</cp:lastModifiedBy>
  <cp:lastPrinted>2025-10-21T13:31:17Z</cp:lastPrinted>
  <dcterms:created xsi:type="dcterms:W3CDTF">2025-06-25T10:18:34Z</dcterms:created>
  <dcterms:modified xsi:type="dcterms:W3CDTF">2025-11-12T05:38:07Z</dcterms:modified>
</cp:coreProperties>
</file>